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https://api.box.com/wopi/files/1926678419079/WOPIServiceId_TP_BOX_2/WOPIUserId_-/"/>
    </mc:Choice>
  </mc:AlternateContent>
  <xr:revisionPtr revIDLastSave="2" documentId="13_ncr:1_{AAD9E93F-3485-4F58-946C-EF8D53C101E3}" xr6:coauthVersionLast="47" xr6:coauthVersionMax="47" xr10:uidLastSave="{A8B12CE1-9579-458B-9020-6A26E962F073}"/>
  <bookViews>
    <workbookView xWindow="38280" yWindow="-1785" windowWidth="51840" windowHeight="21120" tabRatio="775" firstSheet="2" activeTab="6" xr2:uid="{F5D7251C-A5B3-4ED3-A8B0-17B0A3CAC47F}"/>
  </bookViews>
  <sheets>
    <sheet name="Course Fee Budget Instructions " sheetId="8" r:id="rId1"/>
    <sheet name="Shared Resources" sheetId="16" r:id="rId2"/>
    <sheet name="Equipment (R&amp;R)" sheetId="9" r:id="rId3"/>
    <sheet name="Mat_Supp" sheetId="11" r:id="rId4"/>
    <sheet name="Teaching Support" sheetId="12" r:id="rId5"/>
    <sheet name="Field Trips &amp; Activities" sheetId="13" r:id="rId6"/>
    <sheet name="Total Cost Per Student" sheetId="14" r:id="rId7"/>
    <sheet name="Course Fee Distribution" sheetId="15"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15" l="1"/>
  <c r="A11" i="15"/>
  <c r="A13" i="15"/>
  <c r="B4" i="16" l="1"/>
  <c r="A14" i="15"/>
  <c r="A17" i="15"/>
  <c r="A16" i="15"/>
  <c r="A15" i="15"/>
  <c r="C10" i="16" l="1"/>
  <c r="C6" i="16"/>
  <c r="C9" i="16"/>
  <c r="C8" i="16"/>
  <c r="C12" i="16"/>
  <c r="C7" i="16"/>
  <c r="B8" i="14"/>
  <c r="C14" i="16"/>
  <c r="C13" i="16"/>
  <c r="C11" i="16"/>
  <c r="F6" i="12" l="1"/>
  <c r="F7" i="12"/>
  <c r="F8" i="12"/>
  <c r="F9" i="12"/>
  <c r="F10" i="12"/>
  <c r="F11" i="12"/>
  <c r="F12" i="12"/>
  <c r="F5" i="12"/>
  <c r="D26" i="11"/>
  <c r="D25" i="11"/>
  <c r="D24" i="11"/>
  <c r="D23" i="11"/>
  <c r="D22" i="11"/>
  <c r="D21" i="11"/>
  <c r="D20" i="11"/>
  <c r="D19" i="11"/>
  <c r="D18" i="11"/>
  <c r="D17" i="11"/>
  <c r="D16" i="11"/>
  <c r="D15" i="11"/>
  <c r="D14" i="11"/>
  <c r="D13" i="11"/>
  <c r="D12" i="11"/>
  <c r="D11" i="11"/>
  <c r="D10" i="11"/>
  <c r="D9" i="11"/>
  <c r="D8" i="11"/>
  <c r="D7" i="11"/>
  <c r="D6" i="13" l="1"/>
  <c r="E6" i="13" s="1"/>
  <c r="D7" i="13"/>
  <c r="E7" i="13" s="1"/>
  <c r="D8" i="13"/>
  <c r="E8" i="13" s="1"/>
  <c r="D9" i="13"/>
  <c r="E9" i="13" s="1"/>
  <c r="D10" i="13"/>
  <c r="E10" i="13" s="1"/>
  <c r="D11" i="13"/>
  <c r="E11" i="13" s="1"/>
  <c r="D12" i="13"/>
  <c r="E12" i="13" s="1"/>
  <c r="D13" i="13"/>
  <c r="E13" i="13" s="1"/>
  <c r="D14" i="13"/>
  <c r="E14" i="13" s="1"/>
  <c r="D15" i="13"/>
  <c r="E15" i="13" s="1"/>
  <c r="D16" i="13"/>
  <c r="E16" i="13" s="1"/>
  <c r="D17" i="13"/>
  <c r="E17" i="13" s="1"/>
  <c r="D18" i="13"/>
  <c r="E18" i="13" s="1"/>
  <c r="D19" i="13"/>
  <c r="E19" i="13" s="1"/>
  <c r="D20" i="13"/>
  <c r="E20" i="13" s="1"/>
  <c r="D21" i="13"/>
  <c r="E21" i="13" s="1"/>
  <c r="D22" i="13"/>
  <c r="E22" i="13" s="1"/>
  <c r="D5" i="13"/>
  <c r="E5" i="13" s="1"/>
  <c r="E7" i="11"/>
  <c r="E14" i="11"/>
  <c r="E15" i="11"/>
  <c r="E16" i="11"/>
  <c r="E17" i="11"/>
  <c r="E18" i="11"/>
  <c r="E19" i="11"/>
  <c r="E20" i="11"/>
  <c r="E21" i="11"/>
  <c r="E22" i="11"/>
  <c r="E23" i="11"/>
  <c r="E24" i="11"/>
  <c r="E25" i="11"/>
  <c r="E26" i="11"/>
  <c r="G6" i="12"/>
  <c r="G7" i="12"/>
  <c r="G8" i="12"/>
  <c r="G9" i="12"/>
  <c r="G10" i="12"/>
  <c r="G11" i="12"/>
  <c r="G12" i="12"/>
  <c r="G5" i="12"/>
  <c r="G3" i="12" s="1"/>
  <c r="E9" i="11"/>
  <c r="E10" i="11"/>
  <c r="E11" i="11"/>
  <c r="E12" i="11"/>
  <c r="E13" i="11"/>
  <c r="E8" i="11"/>
  <c r="E3" i="13" l="1"/>
  <c r="E5" i="11"/>
  <c r="B10" i="14" s="1"/>
  <c r="C10" i="14" s="1"/>
  <c r="D7" i="15"/>
  <c r="C8" i="14" l="1"/>
  <c r="D17" i="15" l="1"/>
  <c r="D16" i="15"/>
  <c r="D15" i="15"/>
  <c r="D14" i="15"/>
  <c r="D13" i="15"/>
  <c r="G7" i="15" s="1"/>
  <c r="B11" i="14"/>
  <c r="C11" i="14" s="1"/>
  <c r="F28" i="9" l="1"/>
  <c r="D28" i="9"/>
  <c r="F27" i="9"/>
  <c r="D27" i="9"/>
  <c r="F26" i="9"/>
  <c r="D26" i="9"/>
  <c r="F25" i="9"/>
  <c r="D25" i="9"/>
  <c r="F24" i="9"/>
  <c r="D24" i="9"/>
  <c r="F23" i="9"/>
  <c r="D23" i="9"/>
  <c r="F22" i="9"/>
  <c r="D22" i="9"/>
  <c r="F21" i="9"/>
  <c r="D21" i="9"/>
  <c r="F20" i="9"/>
  <c r="D20" i="9"/>
  <c r="F19" i="9"/>
  <c r="D19" i="9"/>
  <c r="F18" i="9"/>
  <c r="D18" i="9"/>
  <c r="F17" i="9"/>
  <c r="D17" i="9"/>
  <c r="F16" i="9"/>
  <c r="D16" i="9"/>
  <c r="F15" i="9"/>
  <c r="D15" i="9"/>
  <c r="F14" i="9"/>
  <c r="D14" i="9"/>
  <c r="F13" i="9"/>
  <c r="D13" i="9"/>
  <c r="F12" i="9"/>
  <c r="D12" i="9"/>
  <c r="F11" i="9"/>
  <c r="D11" i="9"/>
  <c r="F10" i="9"/>
  <c r="D10" i="9"/>
  <c r="D9" i="9"/>
  <c r="F9" i="9" s="1"/>
  <c r="D8" i="9"/>
  <c r="F8" i="9" s="1"/>
  <c r="D7" i="9"/>
  <c r="F7" i="9" s="1"/>
  <c r="F5" i="9" l="1"/>
  <c r="B9" i="14" s="1"/>
  <c r="B12" i="14"/>
  <c r="C9" i="14" l="1"/>
  <c r="D12" i="15" s="1"/>
  <c r="F7" i="15" s="1"/>
  <c r="A17" i="14"/>
  <c r="C12" i="14"/>
  <c r="B17" i="14" l="1"/>
  <c r="C17" i="14" l="1"/>
  <c r="C7" i="15"/>
  <c r="B13" i="14" l="1"/>
  <c r="B14" i="14" s="1"/>
  <c r="C13" i="14"/>
  <c r="C12" i="15"/>
  <c r="D11" i="15" l="1"/>
  <c r="E7" i="15" s="1"/>
  <c r="C14" i="14"/>
  <c r="C11" i="15" l="1"/>
  <c r="D18" i="15"/>
  <c r="D10" i="14"/>
  <c r="D8" i="14"/>
  <c r="D9" i="14"/>
  <c r="D12" i="14"/>
  <c r="D11" i="14"/>
  <c r="D13" i="14"/>
  <c r="D14" i="14" l="1"/>
  <c r="C14" i="15"/>
  <c r="C13" i="15"/>
  <c r="C15" i="15"/>
  <c r="C16" i="15"/>
  <c r="C17" i="15"/>
  <c r="C18" i="15" l="1"/>
</calcChain>
</file>

<file path=xl/sharedStrings.xml><?xml version="1.0" encoding="utf-8"?>
<sst xmlns="http://schemas.openxmlformats.org/spreadsheetml/2006/main" count="88" uniqueCount="76">
  <si>
    <t>This workbook is the budget template for a course fee. Fill out each tab. Totals will calculate automatically and be transferred to the Total Cost Per Student and Course Fee Distribution tabs.</t>
  </si>
  <si>
    <t>Each course will require its own "Course Fee" index. If a new index is needed, fill out a New Index Request in ServiceNow.</t>
  </si>
  <si>
    <t>*ALLOWABLE Course Fee Items:</t>
  </si>
  <si>
    <t>*NON-ALLOWABLE Course Fee Items:</t>
  </si>
  <si>
    <t xml:space="preserve">Software: licensing, upgrades, usage
Equipment: usage, repair, replacement, maintenance
Materials and supplies: usage and replenishment
Teaching support: mentors or tutors, student teaching mentors or supervisors, and professional preceptors
Field trips and class-wide activities
Honoraria for visting experts				</t>
  </si>
  <si>
    <t>Expenses that do not benefit students within the course
Clasroom furnishings (e.g., desks, chairs, stools, tables, AV equipment, projection screens), remodeling, or maintenance
Usual classroom equipment and maintenance
Textbooks and required printed or electronic learning materials
Materials students can purchase directly through the bookstore, unless bulk purchase by the instructor saves students money</t>
  </si>
  <si>
    <t>*These lists are not exhaustive.</t>
  </si>
  <si>
    <t>This sheet is for the shared resources use fee. Enter the name of the shared resource and the course total amount from the shared resources budget template workbook located on the Total Shared Cost Per Year tab. The colored cells are formulas and will populate automatically. If there are no shared resources, skip this tab.</t>
  </si>
  <si>
    <t>Total Cost Per Year</t>
  </si>
  <si>
    <t>Name of the Shared Resource</t>
  </si>
  <si>
    <t>Annual Cost Per Year</t>
  </si>
  <si>
    <t>Percent of Total</t>
  </si>
  <si>
    <t>List all equipment that has a useful life of greater than one year. These items are NOT shared with other classes. The colored cells are formulas and will populate automatically.</t>
  </si>
  <si>
    <t>All items on this sheet will require a Repair &amp; Replacement (R&amp;R) index. If a new index is needed, fill out a New Index Request in ServiceNow.</t>
  </si>
  <si>
    <t>Item</t>
  </si>
  <si>
    <t>Cost Per Item</t>
  </si>
  <si>
    <t>Number of Items Needed</t>
  </si>
  <si>
    <t>Total Cost for All Items</t>
  </si>
  <si>
    <t>Repair/Replacement Timetable in YEARS</t>
  </si>
  <si>
    <t>Cost Per Year</t>
  </si>
  <si>
    <t>Enter the number of semesters the course is taught per year. List all materials and supplies that are needed for the course. This sheet will also be used for student teaching fees. When entering student teaching fees, the number of items needed per semester would be the number of expected students per semester. The colored cells are formulas and will populate automatically.</t>
  </si>
  <si>
    <t>Enter number of semesters taught per year</t>
  </si>
  <si>
    <t>Number Of Items Needed Per Semester</t>
  </si>
  <si>
    <t>Times Taught Per Year</t>
  </si>
  <si>
    <t>For each teaching support, indicate the type of support and fill in the hourly rate, hours worked, and weeks worked. The colored cells are formulas and will populate automatically.</t>
  </si>
  <si>
    <t>Teaching Support</t>
  </si>
  <si>
    <t>Type of Support</t>
  </si>
  <si>
    <t>Hourly Rate</t>
  </si>
  <si>
    <t>Hours Per Week</t>
  </si>
  <si>
    <t>Number of Weeks Worked Per SEMESTER</t>
  </si>
  <si>
    <t>How Many Times Class is taught Per Year</t>
  </si>
  <si>
    <t>Total Pay Per Year</t>
  </si>
  <si>
    <t>Teaching Support 1</t>
  </si>
  <si>
    <t>Teaching Support 2</t>
  </si>
  <si>
    <t>Teaching Support 3</t>
  </si>
  <si>
    <t>Teaching Support 4</t>
  </si>
  <si>
    <t>Teaching Support 5</t>
  </si>
  <si>
    <t>Teaching Support 6</t>
  </si>
  <si>
    <t>Teaching Support 7</t>
  </si>
  <si>
    <t>Teaching Support 8</t>
  </si>
  <si>
    <t>List all items required for field trips and activities for the course. The colored cells are formulas and will populate automatically.</t>
  </si>
  <si>
    <t>Common Field Trip Categories        (Add additional items if needed)</t>
  </si>
  <si>
    <t>How Many Times Class is Taught Per Year</t>
  </si>
  <si>
    <t>Activity costs</t>
  </si>
  <si>
    <t>Entrance Fees</t>
  </si>
  <si>
    <t>Fuel</t>
  </si>
  <si>
    <t>Lodging</t>
  </si>
  <si>
    <t>Mileage</t>
  </si>
  <si>
    <t>Vehicle Rental</t>
  </si>
  <si>
    <t>This sheet shows the total costs for a course and calculates a cost per student amount. Enter the average number of students enrolled per year. The colored cells are formulas and will populate automatically.</t>
  </si>
  <si>
    <t>Enter average number of students enrolled per year</t>
  </si>
  <si>
    <t xml:space="preserve">Amount Per Student </t>
  </si>
  <si>
    <t>Percentages for Course Fee Distribution Tab</t>
  </si>
  <si>
    <t>Shared Facility Use Fee</t>
  </si>
  <si>
    <t>Total Equipment (R&amp;R)</t>
  </si>
  <si>
    <t>Total Materials &amp; Supplies</t>
  </si>
  <si>
    <t>Total Teaching Support</t>
  </si>
  <si>
    <t>Total Field Trips &amp; Activities</t>
  </si>
  <si>
    <t>Rounding</t>
  </si>
  <si>
    <t>Cost per student</t>
  </si>
  <si>
    <t>Course Fee Rounded for Curriculog</t>
  </si>
  <si>
    <t>Rounded amount added to Total Materials and Supplies above</t>
  </si>
  <si>
    <t>This sheet will show the amount and percentage of course fee revenue that will be distributed to the course operating index, the R&amp;R index, and any shared resource indexes. Fill in the course subject, number, campus, and detail code. List the index numbers for each index that will collect revenue. The colored cells are formulas and will populate automatically.</t>
  </si>
  <si>
    <t>Use the information on this page to submit a Course Fee Distribution Update request in ServiceNow.</t>
  </si>
  <si>
    <t>Expected Annual Revenue</t>
  </si>
  <si>
    <t>Course subject, number, and campus</t>
  </si>
  <si>
    <t>Detail Code</t>
  </si>
  <si>
    <t>Course Fee Amt Requested</t>
  </si>
  <si>
    <t>Avg # of Students Per Year</t>
  </si>
  <si>
    <t>Course Operating Collected Per Year</t>
  </si>
  <si>
    <t>Repair &amp; Replacement Collected Per Year</t>
  </si>
  <si>
    <t>Shared Resources Collected Per Year</t>
  </si>
  <si>
    <t>Index Title</t>
  </si>
  <si>
    <t>Enter Index</t>
  </si>
  <si>
    <t>% of Course Fee to Each Index</t>
  </si>
  <si>
    <t>Amount to Each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</si>
</sst>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27" x14ac:knownFonts="1">
    <font>
      <sz val="11"/>
      <color theme="1"/>
      <name val="Calibri"/>
      <family val="2"/>
      <scheme val="minor"/>
    </font>
    <font>
      <sz val="11"/>
      <color theme="1"/>
      <name val="Times New Roman"/>
      <family val="2"/>
    </font>
    <font>
      <b/>
      <sz val="11"/>
      <color theme="1"/>
      <name val="Calibri"/>
      <family val="2"/>
      <scheme val="minor"/>
    </font>
    <font>
      <b/>
      <sz val="14"/>
      <color theme="1"/>
      <name val="Calibri"/>
      <family val="2"/>
      <scheme val="minor"/>
    </font>
    <font>
      <sz val="11"/>
      <color theme="1"/>
      <name val="Calibri"/>
      <family val="2"/>
      <scheme val="minor"/>
    </font>
    <font>
      <b/>
      <sz val="11"/>
      <color theme="1"/>
      <name val="Arial Rounded MT Bold"/>
      <family val="2"/>
    </font>
    <font>
      <b/>
      <sz val="11"/>
      <color rgb="FFFF0000"/>
      <name val="Calibri"/>
      <family val="2"/>
      <scheme val="minor"/>
    </font>
    <font>
      <sz val="11"/>
      <color rgb="FFFF0000"/>
      <name val="Calibri"/>
      <family val="2"/>
      <scheme val="minor"/>
    </font>
    <font>
      <sz val="12"/>
      <color theme="1"/>
      <name val="Calibri"/>
      <family val="2"/>
      <scheme val="minor"/>
    </font>
    <font>
      <b/>
      <sz val="11"/>
      <color rgb="FF000000"/>
      <name val="Times New Roman"/>
      <family val="2"/>
    </font>
    <font>
      <sz val="11"/>
      <color rgb="FF000000"/>
      <name val="Calibri"/>
      <family val="2"/>
      <scheme val="minor"/>
    </font>
    <font>
      <sz val="11"/>
      <color rgb="FF000000"/>
      <name val="Times New Roman"/>
      <family val="2"/>
    </font>
    <font>
      <b/>
      <sz val="11"/>
      <color rgb="FF000000"/>
      <name val="Calibri"/>
      <family val="2"/>
      <scheme val="minor"/>
    </font>
    <font>
      <b/>
      <sz val="12"/>
      <color rgb="FF000000"/>
      <name val="Times New Roman"/>
      <family val="1"/>
    </font>
    <font>
      <b/>
      <sz val="11"/>
      <name val="Calibri"/>
      <family val="2"/>
      <scheme val="minor"/>
    </font>
    <font>
      <b/>
      <sz val="11"/>
      <color theme="0"/>
      <name val="Calibri"/>
      <family val="2"/>
      <scheme val="minor"/>
    </font>
    <font>
      <sz val="11"/>
      <color theme="0"/>
      <name val="Calibri"/>
      <family val="2"/>
      <scheme val="minor"/>
    </font>
    <font>
      <b/>
      <sz val="14"/>
      <color theme="0"/>
      <name val="Calibri"/>
      <family val="2"/>
      <scheme val="minor"/>
    </font>
    <font>
      <b/>
      <sz val="14"/>
      <name val="Calibri"/>
      <family val="2"/>
      <scheme val="minor"/>
    </font>
    <font>
      <sz val="11"/>
      <name val="Calibri"/>
      <family val="2"/>
      <scheme val="minor"/>
    </font>
    <font>
      <sz val="11"/>
      <name val="Times New Roman"/>
      <family val="2"/>
    </font>
    <font>
      <b/>
      <sz val="16"/>
      <color theme="0"/>
      <name val="Calibri"/>
      <family val="2"/>
      <scheme val="minor"/>
    </font>
    <font>
      <sz val="11"/>
      <color rgb="FF333333"/>
      <name val="Arial"/>
      <family val="2"/>
    </font>
    <font>
      <sz val="12"/>
      <name val="Times New Roman"/>
      <family val="1"/>
    </font>
    <font>
      <sz val="11"/>
      <color rgb="FF000000"/>
      <name val="Calibri"/>
      <charset val="1"/>
    </font>
    <font>
      <b/>
      <sz val="14"/>
      <color rgb="FFFF0000"/>
      <name val="Calibri"/>
      <family val="2"/>
      <scheme val="minor"/>
    </font>
    <font>
      <sz val="8"/>
      <name val="Calibri"/>
      <family val="2"/>
      <scheme val="minor"/>
    </font>
  </fonts>
  <fills count="17">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A9D08E"/>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2" tint="-0.249977111117893"/>
        <bgColor indexed="64"/>
      </patternFill>
    </fill>
    <fill>
      <patternFill patternType="solid">
        <fgColor rgb="FFFCE4D6"/>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43" fontId="4" fillId="0" borderId="0" applyFont="0" applyFill="0" applyBorder="0" applyAlignment="0" applyProtection="0"/>
    <xf numFmtId="9" fontId="4" fillId="0" borderId="0" applyFont="0" applyFill="0" applyBorder="0" applyAlignment="0" applyProtection="0"/>
    <xf numFmtId="0" fontId="1" fillId="0" borderId="0"/>
    <xf numFmtId="0" fontId="8" fillId="0" borderId="0"/>
    <xf numFmtId="0" fontId="4" fillId="0" borderId="0"/>
    <xf numFmtId="43" fontId="4" fillId="0" borderId="0" applyFont="0" applyFill="0" applyBorder="0" applyAlignment="0" applyProtection="0"/>
    <xf numFmtId="44" fontId="4" fillId="0" borderId="0" applyFont="0" applyFill="0" applyBorder="0" applyAlignment="0" applyProtection="0"/>
  </cellStyleXfs>
  <cellXfs count="176">
    <xf numFmtId="0" fontId="0" fillId="0" borderId="0" xfId="0"/>
    <xf numFmtId="164" fontId="0" fillId="0" borderId="0" xfId="0" applyNumberFormat="1"/>
    <xf numFmtId="0" fontId="0" fillId="0" borderId="1" xfId="0" applyBorder="1"/>
    <xf numFmtId="0" fontId="2" fillId="6" borderId="1" xfId="0" applyFont="1" applyFill="1" applyBorder="1"/>
    <xf numFmtId="0" fontId="0" fillId="0" borderId="0" xfId="0" applyAlignment="1">
      <alignment vertical="center"/>
    </xf>
    <xf numFmtId="0" fontId="7" fillId="0" borderId="0" xfId="0" applyFont="1"/>
    <xf numFmtId="0" fontId="10" fillId="0" borderId="0" xfId="0" applyFont="1"/>
    <xf numFmtId="0" fontId="11" fillId="0" borderId="0" xfId="0" applyFont="1"/>
    <xf numFmtId="4" fontId="10" fillId="0" borderId="0" xfId="0" applyNumberFormat="1" applyFont="1"/>
    <xf numFmtId="0" fontId="10" fillId="0" borderId="0" xfId="0" applyFont="1" applyAlignment="1">
      <alignment wrapText="1"/>
    </xf>
    <xf numFmtId="0" fontId="9" fillId="0" borderId="0" xfId="0" applyFont="1" applyAlignment="1">
      <alignment wrapText="1"/>
    </xf>
    <xf numFmtId="10" fontId="10" fillId="0" borderId="0" xfId="2" applyNumberFormat="1" applyFont="1" applyFill="1" applyAlignment="1">
      <alignment wrapText="1"/>
    </xf>
    <xf numFmtId="10" fontId="10" fillId="0" borderId="0" xfId="2" applyNumberFormat="1" applyFont="1" applyAlignment="1">
      <alignment wrapText="1"/>
    </xf>
    <xf numFmtId="9" fontId="10" fillId="0" borderId="0" xfId="2" applyFont="1"/>
    <xf numFmtId="43" fontId="10" fillId="0" borderId="0" xfId="1" applyFont="1" applyFill="1"/>
    <xf numFmtId="43" fontId="10" fillId="0" borderId="0" xfId="1" applyFo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2" fillId="3" borderId="1" xfId="0" applyFont="1" applyFill="1" applyBorder="1" applyAlignment="1">
      <alignment horizontal="left" wrapText="1"/>
    </xf>
    <xf numFmtId="0" fontId="14" fillId="0" borderId="0" xfId="0" applyFont="1" applyAlignment="1">
      <alignment horizontal="left" wrapText="1"/>
    </xf>
    <xf numFmtId="164" fontId="2" fillId="9" borderId="1" xfId="0" applyNumberFormat="1" applyFont="1" applyFill="1" applyBorder="1" applyAlignment="1">
      <alignment horizont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164" fontId="0" fillId="3" borderId="1" xfId="1" applyNumberFormat="1" applyFont="1" applyFill="1" applyBorder="1"/>
    <xf numFmtId="0" fontId="3" fillId="0" borderId="0" xfId="0" applyFont="1" applyAlignment="1">
      <alignment vertical="center" wrapText="1"/>
    </xf>
    <xf numFmtId="0" fontId="6" fillId="0" borderId="0" xfId="0" applyFont="1" applyAlignment="1">
      <alignment horizontal="left" wrapText="1"/>
    </xf>
    <xf numFmtId="164" fontId="2" fillId="5" borderId="1" xfId="0" applyNumberFormat="1" applyFont="1" applyFill="1" applyBorder="1" applyAlignment="1">
      <alignment horizontal="center" wrapText="1"/>
    </xf>
    <xf numFmtId="0" fontId="2" fillId="5" borderId="1" xfId="0" applyFont="1" applyFill="1" applyBorder="1"/>
    <xf numFmtId="164" fontId="2" fillId="5" borderId="1" xfId="0" applyNumberFormat="1" applyFont="1" applyFill="1" applyBorder="1"/>
    <xf numFmtId="0" fontId="18" fillId="0" borderId="1" xfId="0" applyFont="1" applyBorder="1" applyAlignment="1">
      <alignment horizontal="center" wrapText="1"/>
    </xf>
    <xf numFmtId="0" fontId="19" fillId="0" borderId="0" xfId="0" applyFont="1"/>
    <xf numFmtId="164" fontId="2" fillId="6" borderId="1" xfId="0" applyNumberFormat="1" applyFont="1" applyFill="1" applyBorder="1" applyAlignment="1">
      <alignment horizontal="center" wrapText="1"/>
    </xf>
    <xf numFmtId="164" fontId="0" fillId="6" borderId="1" xfId="0" applyNumberFormat="1" applyFill="1" applyBorder="1"/>
    <xf numFmtId="0" fontId="2" fillId="6" borderId="1" xfId="0" applyFont="1" applyFill="1" applyBorder="1" applyAlignment="1">
      <alignment horizontal="center" wrapText="1"/>
    </xf>
    <xf numFmtId="0" fontId="3" fillId="0" borderId="1" xfId="0" applyFont="1" applyBorder="1" applyAlignment="1">
      <alignment horizontal="center" vertical="center" wrapText="1"/>
    </xf>
    <xf numFmtId="0" fontId="15" fillId="10" borderId="1" xfId="0" applyFont="1" applyFill="1" applyBorder="1"/>
    <xf numFmtId="0" fontId="15" fillId="10" borderId="1" xfId="0" applyFont="1" applyFill="1" applyBorder="1" applyAlignment="1">
      <alignment horizontal="center"/>
    </xf>
    <xf numFmtId="0" fontId="15" fillId="10" borderId="1" xfId="0" applyFont="1" applyFill="1" applyBorder="1" applyAlignment="1">
      <alignment horizontal="center" wrapText="1"/>
    </xf>
    <xf numFmtId="0" fontId="19" fillId="0" borderId="0" xfId="0" applyFont="1" applyAlignment="1">
      <alignment wrapText="1"/>
    </xf>
    <xf numFmtId="43" fontId="19" fillId="0" borderId="0" xfId="1" applyFont="1" applyFill="1"/>
    <xf numFmtId="10" fontId="19" fillId="0" borderId="0" xfId="2" applyNumberFormat="1" applyFont="1" applyFill="1" applyAlignment="1">
      <alignment wrapText="1"/>
    </xf>
    <xf numFmtId="9" fontId="19" fillId="0" borderId="0" xfId="2" applyFont="1" applyFill="1"/>
    <xf numFmtId="4" fontId="19" fillId="0" borderId="0" xfId="0" applyNumberFormat="1" applyFont="1"/>
    <xf numFmtId="0" fontId="20" fillId="0" borderId="0" xfId="0" applyFont="1"/>
    <xf numFmtId="0" fontId="13" fillId="7" borderId="1" xfId="0" applyFont="1" applyFill="1" applyBorder="1" applyAlignment="1">
      <alignment wrapText="1"/>
    </xf>
    <xf numFmtId="0" fontId="12" fillId="6" borderId="1" xfId="0" applyFont="1" applyFill="1" applyBorder="1"/>
    <xf numFmtId="0" fontId="12" fillId="6" borderId="1" xfId="0" applyFont="1" applyFill="1" applyBorder="1" applyAlignment="1">
      <alignment horizontal="center" wrapText="1"/>
    </xf>
    <xf numFmtId="0" fontId="15" fillId="10" borderId="6" xfId="0" applyFont="1" applyFill="1" applyBorder="1" applyAlignment="1">
      <alignment horizontal="center" wrapText="1"/>
    </xf>
    <xf numFmtId="0" fontId="2" fillId="9" borderId="1" xfId="0" applyFont="1" applyFill="1" applyBorder="1"/>
    <xf numFmtId="0" fontId="2" fillId="3" borderId="1" xfId="0" applyFont="1" applyFill="1" applyBorder="1"/>
    <xf numFmtId="0" fontId="13" fillId="0" borderId="0" xfId="0" applyFont="1" applyAlignment="1">
      <alignment horizontal="center" wrapText="1"/>
    </xf>
    <xf numFmtId="0" fontId="2" fillId="0" borderId="0" xfId="0" applyFont="1" applyAlignment="1">
      <alignment wrapText="1"/>
    </xf>
    <xf numFmtId="0" fontId="0" fillId="0" borderId="0" xfId="0" applyAlignment="1">
      <alignment vertical="top" wrapText="1"/>
    </xf>
    <xf numFmtId="0" fontId="2" fillId="5" borderId="1" xfId="0" applyFont="1" applyFill="1" applyBorder="1" applyAlignment="1">
      <alignment horizontal="center" wrapText="1"/>
    </xf>
    <xf numFmtId="0" fontId="0" fillId="0" borderId="0" xfId="0" applyAlignment="1">
      <alignment vertical="top"/>
    </xf>
    <xf numFmtId="0" fontId="19" fillId="0" borderId="1" xfId="0" applyFont="1" applyBorder="1"/>
    <xf numFmtId="0" fontId="19" fillId="0" borderId="1" xfId="0" applyFont="1" applyBorder="1" applyAlignment="1">
      <alignment wrapText="1"/>
    </xf>
    <xf numFmtId="0" fontId="2" fillId="9" borderId="1" xfId="0" applyFont="1" applyFill="1" applyBorder="1" applyAlignment="1">
      <alignment horizontal="left" wrapText="1"/>
    </xf>
    <xf numFmtId="0" fontId="2" fillId="6" borderId="1" xfId="0" applyFont="1" applyFill="1" applyBorder="1" applyAlignment="1">
      <alignment horizontal="left" wrapText="1"/>
    </xf>
    <xf numFmtId="0" fontId="0" fillId="3" borderId="0" xfId="0" applyFill="1" applyAlignment="1">
      <alignment vertical="top"/>
    </xf>
    <xf numFmtId="0" fontId="14" fillId="0" borderId="0" xfId="0" applyFont="1"/>
    <xf numFmtId="164" fontId="14" fillId="0" borderId="0" xfId="0" applyNumberFormat="1" applyFont="1"/>
    <xf numFmtId="43" fontId="7" fillId="0" borderId="0" xfId="1" applyFont="1" applyFill="1" applyBorder="1"/>
    <xf numFmtId="164" fontId="15" fillId="10" borderId="1" xfId="0" applyNumberFormat="1" applyFont="1" applyFill="1" applyBorder="1"/>
    <xf numFmtId="0" fontId="10" fillId="0" borderId="1" xfId="0" applyFont="1" applyBorder="1"/>
    <xf numFmtId="10" fontId="19" fillId="11" borderId="1" xfId="2" applyNumberFormat="1" applyFont="1" applyFill="1" applyBorder="1" applyAlignment="1">
      <alignment wrapText="1"/>
    </xf>
    <xf numFmtId="0" fontId="19" fillId="11" borderId="1" xfId="0" applyFont="1" applyFill="1" applyBorder="1"/>
    <xf numFmtId="0" fontId="0" fillId="11" borderId="1" xfId="0" applyFill="1" applyBorder="1"/>
    <xf numFmtId="0" fontId="2" fillId="5" borderId="1" xfId="0" applyFont="1" applyFill="1" applyBorder="1" applyAlignment="1">
      <alignment horizontal="left" wrapText="1"/>
    </xf>
    <xf numFmtId="0" fontId="18" fillId="5" borderId="1" xfId="0" applyFont="1" applyFill="1" applyBorder="1" applyAlignment="1">
      <alignment horizontal="left" wrapText="1"/>
    </xf>
    <xf numFmtId="0" fontId="22" fillId="0" borderId="0" xfId="0" applyFont="1" applyAlignment="1">
      <alignment horizontal="left" vertical="center" indent="1"/>
    </xf>
    <xf numFmtId="164" fontId="0" fillId="0" borderId="1" xfId="1" applyNumberFormat="1" applyFont="1" applyBorder="1"/>
    <xf numFmtId="164" fontId="0" fillId="11" borderId="1" xfId="1" applyNumberFormat="1" applyFont="1" applyFill="1" applyBorder="1"/>
    <xf numFmtId="0" fontId="0" fillId="11" borderId="1" xfId="0" applyFill="1" applyBorder="1" applyAlignment="1">
      <alignment horizontal="center"/>
    </xf>
    <xf numFmtId="10" fontId="0" fillId="9" borderId="1" xfId="2" applyNumberFormat="1" applyFont="1" applyFill="1" applyBorder="1"/>
    <xf numFmtId="10" fontId="0" fillId="3" borderId="1" xfId="2" applyNumberFormat="1" applyFont="1" applyFill="1" applyBorder="1"/>
    <xf numFmtId="10" fontId="0" fillId="5" borderId="1" xfId="2" applyNumberFormat="1" applyFont="1" applyFill="1" applyBorder="1"/>
    <xf numFmtId="10" fontId="0" fillId="6" borderId="1" xfId="2" applyNumberFormat="1" applyFont="1" applyFill="1" applyBorder="1"/>
    <xf numFmtId="10" fontId="15" fillId="10" borderId="1" xfId="2" applyNumberFormat="1" applyFont="1" applyFill="1" applyBorder="1"/>
    <xf numFmtId="164" fontId="0" fillId="9" borderId="1" xfId="1" applyNumberFormat="1" applyFont="1" applyFill="1" applyBorder="1"/>
    <xf numFmtId="164" fontId="0" fillId="5" borderId="1" xfId="1" applyNumberFormat="1" applyFont="1" applyFill="1" applyBorder="1"/>
    <xf numFmtId="164" fontId="0" fillId="6" borderId="1" xfId="1" applyNumberFormat="1" applyFont="1" applyFill="1" applyBorder="1"/>
    <xf numFmtId="164" fontId="16" fillId="10" borderId="1" xfId="1" applyNumberFormat="1" applyFont="1" applyFill="1" applyBorder="1"/>
    <xf numFmtId="164" fontId="16" fillId="10" borderId="1" xfId="0" applyNumberFormat="1" applyFont="1" applyFill="1" applyBorder="1"/>
    <xf numFmtId="164" fontId="19" fillId="11" borderId="1" xfId="1" applyNumberFormat="1" applyFont="1" applyFill="1" applyBorder="1"/>
    <xf numFmtId="164" fontId="19" fillId="11" borderId="1" xfId="0" applyNumberFormat="1" applyFont="1" applyFill="1" applyBorder="1"/>
    <xf numFmtId="164" fontId="20" fillId="11" borderId="1" xfId="1" applyNumberFormat="1" applyFont="1" applyFill="1" applyBorder="1"/>
    <xf numFmtId="0" fontId="3" fillId="0" borderId="0" xfId="0" applyFont="1" applyAlignment="1">
      <alignment horizontal="left" vertical="center"/>
    </xf>
    <xf numFmtId="164" fontId="0" fillId="0" borderId="0" xfId="1" applyNumberFormat="1" applyFont="1" applyFill="1" applyBorder="1"/>
    <xf numFmtId="0" fontId="2" fillId="9" borderId="1" xfId="0" applyFont="1" applyFill="1" applyBorder="1" applyAlignment="1">
      <alignment wrapText="1"/>
    </xf>
    <xf numFmtId="10" fontId="10" fillId="6" borderId="1" xfId="0" applyNumberFormat="1" applyFont="1" applyFill="1" applyBorder="1"/>
    <xf numFmtId="0" fontId="23" fillId="11" borderId="1" xfId="0" applyFont="1" applyFill="1" applyBorder="1" applyAlignment="1">
      <alignment wrapText="1"/>
    </xf>
    <xf numFmtId="0" fontId="14" fillId="13" borderId="1" xfId="0" applyFont="1" applyFill="1" applyBorder="1"/>
    <xf numFmtId="164" fontId="19" fillId="13" borderId="1" xfId="0" applyNumberFormat="1" applyFont="1" applyFill="1" applyBorder="1"/>
    <xf numFmtId="164" fontId="19" fillId="13" borderId="1" xfId="1" applyNumberFormat="1" applyFont="1" applyFill="1" applyBorder="1"/>
    <xf numFmtId="10" fontId="19" fillId="13" borderId="1" xfId="2" applyNumberFormat="1" applyFont="1" applyFill="1" applyBorder="1"/>
    <xf numFmtId="0" fontId="3" fillId="0" borderId="9" xfId="0" applyFont="1" applyBorder="1" applyAlignment="1">
      <alignment horizontal="center" vertical="center" wrapText="1"/>
    </xf>
    <xf numFmtId="0" fontId="3" fillId="3" borderId="0" xfId="0" applyFont="1" applyFill="1" applyAlignment="1">
      <alignment vertical="top"/>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14" fillId="15" borderId="1" xfId="0" applyFont="1" applyFill="1" applyBorder="1" applyAlignment="1">
      <alignment horizontal="left" wrapText="1"/>
    </xf>
    <xf numFmtId="164" fontId="14" fillId="15" borderId="1" xfId="0" applyNumberFormat="1" applyFont="1" applyFill="1" applyBorder="1" applyAlignment="1">
      <alignment horizontal="center" wrapText="1"/>
    </xf>
    <xf numFmtId="0" fontId="14" fillId="15" borderId="1" xfId="0" applyFont="1" applyFill="1" applyBorder="1" applyAlignment="1">
      <alignment horizontal="center" wrapText="1"/>
    </xf>
    <xf numFmtId="164" fontId="19" fillId="0" borderId="1" xfId="0" applyNumberFormat="1" applyFont="1" applyBorder="1"/>
    <xf numFmtId="0" fontId="19" fillId="13" borderId="1" xfId="1" applyNumberFormat="1" applyFont="1" applyFill="1" applyBorder="1" applyAlignment="1">
      <alignment horizontal="center"/>
    </xf>
    <xf numFmtId="164" fontId="19" fillId="15" borderId="1" xfId="0" applyNumberFormat="1" applyFont="1" applyFill="1" applyBorder="1"/>
    <xf numFmtId="0" fontId="14" fillId="15" borderId="1" xfId="0" applyFont="1" applyFill="1" applyBorder="1"/>
    <xf numFmtId="164" fontId="19" fillId="15" borderId="1" xfId="1" applyNumberFormat="1" applyFont="1" applyFill="1" applyBorder="1"/>
    <xf numFmtId="10" fontId="19" fillId="15" borderId="1" xfId="2" applyNumberFormat="1" applyFont="1" applyFill="1" applyBorder="1"/>
    <xf numFmtId="164" fontId="19" fillId="0" borderId="1" xfId="1" applyNumberFormat="1" applyFont="1" applyFill="1" applyBorder="1"/>
    <xf numFmtId="43" fontId="19" fillId="0" borderId="0" xfId="1" applyFont="1" applyFill="1" applyBorder="1"/>
    <xf numFmtId="10" fontId="19" fillId="8" borderId="1" xfId="2" applyNumberFormat="1" applyFont="1" applyFill="1" applyBorder="1"/>
    <xf numFmtId="164" fontId="19" fillId="0" borderId="0" xfId="0" applyNumberFormat="1" applyFont="1"/>
    <xf numFmtId="10" fontId="19" fillId="0" borderId="0" xfId="2" applyNumberFormat="1" applyFont="1"/>
    <xf numFmtId="164" fontId="19" fillId="0" borderId="1" xfId="1" applyNumberFormat="1" applyFont="1" applyBorder="1"/>
    <xf numFmtId="164" fontId="19" fillId="3" borderId="1" xfId="7" applyNumberFormat="1" applyFont="1" applyFill="1" applyBorder="1"/>
    <xf numFmtId="0" fontId="14" fillId="0" borderId="0" xfId="0" applyFont="1" applyAlignment="1">
      <alignment vertical="center" wrapText="1"/>
    </xf>
    <xf numFmtId="0" fontId="19" fillId="0" borderId="0" xfId="0" applyFont="1" applyAlignment="1">
      <alignment vertical="center"/>
    </xf>
    <xf numFmtId="0" fontId="19" fillId="0" borderId="1" xfId="0" applyFont="1" applyBorder="1" applyAlignment="1">
      <alignment horizontal="center"/>
    </xf>
    <xf numFmtId="0" fontId="19" fillId="0" borderId="0" xfId="0" applyFont="1" applyAlignment="1">
      <alignment horizontal="center"/>
    </xf>
    <xf numFmtId="0" fontId="19" fillId="4" borderId="1" xfId="0" applyFont="1" applyFill="1" applyBorder="1" applyAlignment="1">
      <alignment horizontal="center"/>
    </xf>
    <xf numFmtId="164" fontId="19" fillId="4" borderId="1" xfId="1" applyNumberFormat="1" applyFont="1" applyFill="1" applyBorder="1"/>
    <xf numFmtId="164" fontId="19" fillId="0" borderId="1" xfId="0" applyNumberFormat="1" applyFont="1" applyBorder="1" applyAlignment="1">
      <alignment wrapText="1"/>
    </xf>
    <xf numFmtId="0" fontId="19" fillId="0" borderId="1" xfId="1" applyNumberFormat="1" applyFont="1" applyBorder="1" applyAlignment="1">
      <alignment horizontal="center"/>
    </xf>
    <xf numFmtId="0" fontId="19" fillId="0" borderId="1" xfId="0" applyFont="1" applyBorder="1" applyAlignment="1">
      <alignment horizontal="center" wrapText="1"/>
    </xf>
    <xf numFmtId="0" fontId="2" fillId="5" borderId="1" xfId="0" applyFont="1" applyFill="1" applyBorder="1" applyAlignment="1">
      <alignment horizontal="center"/>
    </xf>
    <xf numFmtId="0" fontId="2" fillId="3" borderId="3" xfId="0" applyFont="1" applyFill="1" applyBorder="1" applyAlignment="1">
      <alignment horizontal="center" wrapText="1"/>
    </xf>
    <xf numFmtId="0" fontId="0" fillId="0" borderId="1" xfId="0" applyBorder="1" applyAlignment="1">
      <alignment horizontal="center"/>
    </xf>
    <xf numFmtId="0" fontId="0" fillId="0" borderId="1" xfId="1" applyNumberFormat="1" applyFont="1" applyBorder="1" applyAlignment="1">
      <alignment horizontal="center"/>
    </xf>
    <xf numFmtId="0" fontId="0" fillId="0" borderId="0" xfId="0" applyAlignment="1">
      <alignment horizontal="center"/>
    </xf>
    <xf numFmtId="0" fontId="2" fillId="0" borderId="0" xfId="0" applyFont="1" applyAlignment="1">
      <alignment vertical="center"/>
    </xf>
    <xf numFmtId="0" fontId="3" fillId="0" borderId="0" xfId="0" applyFont="1" applyAlignment="1">
      <alignment horizontal="left" wrapText="1"/>
    </xf>
    <xf numFmtId="0" fontId="21" fillId="0" borderId="0" xfId="0" applyFont="1" applyAlignment="1">
      <alignment vertical="center" wrapText="1"/>
    </xf>
    <xf numFmtId="0" fontId="24" fillId="13" borderId="10" xfId="0" applyFont="1" applyFill="1" applyBorder="1"/>
    <xf numFmtId="0" fontId="0" fillId="0" borderId="2" xfId="0" applyBorder="1" applyAlignment="1">
      <alignment horizontal="center"/>
    </xf>
    <xf numFmtId="0" fontId="2" fillId="15" borderId="6" xfId="0" applyFont="1" applyFill="1" applyBorder="1" applyAlignment="1">
      <alignment horizontal="left" wrapText="1"/>
    </xf>
    <xf numFmtId="0" fontId="6" fillId="0" borderId="0" xfId="0" applyFont="1"/>
    <xf numFmtId="164" fontId="6" fillId="0" borderId="0" xfId="0" applyNumberFormat="1" applyFont="1"/>
    <xf numFmtId="0" fontId="6" fillId="0" borderId="0" xfId="0" applyFont="1" applyAlignment="1">
      <alignment horizontal="center"/>
    </xf>
    <xf numFmtId="0" fontId="25" fillId="0" borderId="0" xfId="0" applyFont="1"/>
    <xf numFmtId="0" fontId="3" fillId="2" borderId="7"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8"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10" fillId="16" borderId="5" xfId="0" applyFont="1" applyFill="1" applyBorder="1" applyAlignment="1">
      <alignment horizontal="left" vertical="top" wrapText="1"/>
    </xf>
    <xf numFmtId="0" fontId="0" fillId="2" borderId="5" xfId="0" applyFill="1" applyBorder="1" applyAlignment="1">
      <alignment horizontal="left" vertical="top" wrapText="1"/>
    </xf>
    <xf numFmtId="0" fontId="0" fillId="2" borderId="5" xfId="0" applyFill="1" applyBorder="1" applyAlignment="1">
      <alignment horizontal="left" vertical="top"/>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21" fillId="10" borderId="3" xfId="0" applyFont="1" applyFill="1" applyBorder="1" applyAlignment="1">
      <alignment horizontal="left" vertical="center" wrapText="1"/>
    </xf>
    <xf numFmtId="0" fontId="21" fillId="10" borderId="4" xfId="0" applyFont="1" applyFill="1" applyBorder="1" applyAlignment="1">
      <alignment horizontal="left" vertical="center" wrapText="1"/>
    </xf>
    <xf numFmtId="0" fontId="21" fillId="10"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7" fillId="10" borderId="3" xfId="0" applyFont="1" applyFill="1" applyBorder="1" applyAlignment="1">
      <alignment horizontal="left" vertical="center" wrapText="1"/>
    </xf>
    <xf numFmtId="0" fontId="17" fillId="10" borderId="4" xfId="0" applyFont="1" applyFill="1" applyBorder="1" applyAlignment="1">
      <alignment horizontal="left" vertical="center" wrapText="1"/>
    </xf>
    <xf numFmtId="0" fontId="17" fillId="10"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18" fillId="13" borderId="3" xfId="0" applyFont="1" applyFill="1" applyBorder="1" applyAlignment="1">
      <alignment horizontal="left" vertical="center" wrapText="1"/>
    </xf>
    <xf numFmtId="0" fontId="18" fillId="13" borderId="4" xfId="0" applyFont="1" applyFill="1" applyBorder="1" applyAlignment="1">
      <alignment horizontal="left" vertical="center" wrapText="1"/>
    </xf>
    <xf numFmtId="0" fontId="18" fillId="13" borderId="2" xfId="0" applyFont="1" applyFill="1" applyBorder="1" applyAlignment="1">
      <alignment horizontal="left" vertical="center" wrapText="1"/>
    </xf>
    <xf numFmtId="0" fontId="3" fillId="11" borderId="1" xfId="0" applyFont="1" applyFill="1" applyBorder="1" applyAlignment="1">
      <alignment horizontal="left" vertical="center" wrapText="1"/>
    </xf>
    <xf numFmtId="0" fontId="3" fillId="12" borderId="3" xfId="0" applyFont="1" applyFill="1" applyBorder="1" applyAlignment="1">
      <alignment horizontal="center" vertical="center" wrapText="1"/>
    </xf>
    <xf numFmtId="0" fontId="3" fillId="12" borderId="4"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3" fillId="11" borderId="3" xfId="0" applyFont="1" applyFill="1" applyBorder="1" applyAlignment="1">
      <alignment horizontal="left" vertical="center" wrapText="1"/>
    </xf>
    <xf numFmtId="0" fontId="3" fillId="11" borderId="4"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17" fillId="14" borderId="0" xfId="0" applyFont="1" applyFill="1" applyAlignment="1">
      <alignment horizontal="left" vertical="center" wrapText="1"/>
    </xf>
  </cellXfs>
  <cellStyles count="8">
    <cellStyle name="Comma" xfId="1" builtinId="3"/>
    <cellStyle name="Comma 3" xfId="6" xr:uid="{864F67B5-8A08-411E-B261-7F7AB0AF1654}"/>
    <cellStyle name="Currency" xfId="7" builtinId="4"/>
    <cellStyle name="Normal" xfId="0" builtinId="0"/>
    <cellStyle name="Normal 2" xfId="3" xr:uid="{BB028DD6-6019-4C48-AB87-51AFD20F3C17}"/>
    <cellStyle name="Normal 4" xfId="4" xr:uid="{F4986210-6488-4FD2-971A-AA86B007B815}"/>
    <cellStyle name="Normal 5" xfId="5" xr:uid="{D509D2BB-0B80-4CE0-9C79-10550EFDD72A}"/>
    <cellStyle name="Percent" xfId="2" builtinId="5"/>
  </cellStyles>
  <dxfs count="0"/>
  <tableStyles count="0" defaultTableStyle="TableStyleMedium2" defaultPivotStyle="PivotStyleLight16"/>
  <colors>
    <mruColors>
      <color rgb="FFFFCCFF"/>
      <color rgb="FFF5D1FF"/>
      <color rgb="FFF33151"/>
      <color rgb="FFEE91FD"/>
      <color rgb="FFF3C5FF"/>
      <color rgb="FFF89097"/>
      <color rgb="FFF6727B"/>
      <color rgb="FF9933FF"/>
      <color rgb="FF99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171450</xdr:colOff>
      <xdr:row>2</xdr:row>
      <xdr:rowOff>219075</xdr:rowOff>
    </xdr:from>
    <xdr:to>
      <xdr:col>1</xdr:col>
      <xdr:colOff>1006983</xdr:colOff>
      <xdr:row>4</xdr:row>
      <xdr:rowOff>104775</xdr:rowOff>
    </xdr:to>
    <xdr:sp macro="" textlink="">
      <xdr:nvSpPr>
        <xdr:cNvPr id="2" name="Arrow: Right 1">
          <a:extLst>
            <a:ext uri="{FF2B5EF4-FFF2-40B4-BE49-F238E27FC236}">
              <a16:creationId xmlns:a16="http://schemas.microsoft.com/office/drawing/2014/main" id="{8C1E036C-2353-4A5F-85A7-C684703673B7}"/>
            </a:ext>
          </a:extLst>
        </xdr:cNvPr>
        <xdr:cNvSpPr/>
      </xdr:nvSpPr>
      <xdr:spPr>
        <a:xfrm rot="10800000">
          <a:off x="3609975" y="904875"/>
          <a:ext cx="835533" cy="352425"/>
        </a:xfrm>
        <a:prstGeom prst="rightArrow">
          <a:avLst/>
        </a:prstGeom>
        <a:solidFill>
          <a:schemeClr val="accent4">
            <a:lumMod val="20000"/>
            <a:lumOff val="80000"/>
          </a:schemeClr>
        </a:solidFill>
        <a:ln w="3810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171450</xdr:colOff>
      <xdr:row>2</xdr:row>
      <xdr:rowOff>333375</xdr:rowOff>
    </xdr:from>
    <xdr:to>
      <xdr:col>1</xdr:col>
      <xdr:colOff>1149858</xdr:colOff>
      <xdr:row>4</xdr:row>
      <xdr:rowOff>141732</xdr:rowOff>
    </xdr:to>
    <xdr:sp macro="" textlink="">
      <xdr:nvSpPr>
        <xdr:cNvPr id="2" name="Arrow: Right 1">
          <a:extLst>
            <a:ext uri="{FF2B5EF4-FFF2-40B4-BE49-F238E27FC236}">
              <a16:creationId xmlns:a16="http://schemas.microsoft.com/office/drawing/2014/main" id="{47ACB3D1-3358-4593-BF5A-9C64274E6B5C}"/>
            </a:ext>
          </a:extLst>
        </xdr:cNvPr>
        <xdr:cNvSpPr/>
      </xdr:nvSpPr>
      <xdr:spPr>
        <a:xfrm rot="10800000">
          <a:off x="3295650" y="1104900"/>
          <a:ext cx="978408" cy="484632"/>
        </a:xfrm>
        <a:prstGeom prst="rightArrow">
          <a:avLst/>
        </a:prstGeom>
        <a:solidFill>
          <a:schemeClr val="accent2">
            <a:lumMod val="20000"/>
            <a:lumOff val="80000"/>
          </a:schemeClr>
        </a:solidFill>
        <a:ln w="3810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7B11-B122-44CC-8B61-ACD373678F92}">
  <sheetPr>
    <tabColor theme="5" tint="-0.249977111117893"/>
  </sheetPr>
  <dimension ref="A1:N19"/>
  <sheetViews>
    <sheetView workbookViewId="0">
      <selection activeCell="R18" sqref="R18"/>
    </sheetView>
  </sheetViews>
  <sheetFormatPr defaultRowHeight="15" customHeight="1" x14ac:dyDescent="0.45"/>
  <cols>
    <col min="2" max="2" width="14.59765625" customWidth="1"/>
    <col min="4" max="4" width="12.1328125" customWidth="1"/>
    <col min="5" max="5" width="15.1328125" customWidth="1"/>
    <col min="6" max="6" width="5.265625" customWidth="1"/>
    <col min="11" max="11" width="14.1328125" customWidth="1"/>
  </cols>
  <sheetData>
    <row r="1" spans="1:14" ht="47.25" customHeight="1" x14ac:dyDescent="0.45">
      <c r="A1" s="149" t="s">
        <v>0</v>
      </c>
      <c r="B1" s="150"/>
      <c r="C1" s="150"/>
      <c r="D1" s="150"/>
      <c r="E1" s="150"/>
      <c r="F1" s="150"/>
      <c r="G1" s="150"/>
      <c r="H1" s="150"/>
      <c r="I1" s="150"/>
      <c r="J1" s="150"/>
      <c r="K1" s="151"/>
      <c r="L1" s="24"/>
      <c r="M1" s="24"/>
      <c r="N1" s="24"/>
    </row>
    <row r="2" spans="1:14" ht="15" customHeight="1" x14ac:dyDescent="0.55000000000000004">
      <c r="A2" s="132"/>
      <c r="B2" s="132"/>
      <c r="C2" s="132"/>
      <c r="D2" s="132"/>
      <c r="E2" s="132"/>
      <c r="F2" s="132"/>
      <c r="G2" s="132"/>
      <c r="H2" s="132"/>
      <c r="I2" s="132"/>
      <c r="J2" s="132"/>
      <c r="K2" s="132"/>
      <c r="L2" s="132"/>
      <c r="N2" s="131"/>
    </row>
    <row r="3" spans="1:14" ht="54" customHeight="1" x14ac:dyDescent="0.45">
      <c r="A3" s="152" t="s">
        <v>1</v>
      </c>
      <c r="B3" s="153"/>
      <c r="C3" s="153"/>
      <c r="D3" s="153"/>
      <c r="E3" s="153"/>
      <c r="F3" s="153"/>
      <c r="G3" s="153"/>
      <c r="H3" s="153"/>
      <c r="I3" s="153"/>
      <c r="J3" s="153"/>
      <c r="K3" s="154"/>
      <c r="L3" s="133"/>
      <c r="M3" s="133"/>
      <c r="N3" s="133"/>
    </row>
    <row r="4" spans="1:14" ht="15" customHeight="1" x14ac:dyDescent="0.45">
      <c r="A4" s="51"/>
      <c r="B4" s="51"/>
      <c r="C4" s="51"/>
      <c r="D4" s="51"/>
      <c r="E4" s="51"/>
      <c r="F4" s="51"/>
      <c r="G4" s="51"/>
      <c r="H4" s="51"/>
      <c r="I4" s="51"/>
      <c r="J4" s="51"/>
    </row>
    <row r="5" spans="1:14" ht="15" customHeight="1" x14ac:dyDescent="0.45">
      <c r="A5" s="51"/>
      <c r="B5" s="51"/>
      <c r="C5" s="51"/>
      <c r="D5" s="51"/>
      <c r="E5" s="51"/>
      <c r="F5" s="51"/>
      <c r="G5" s="51"/>
      <c r="H5" s="51"/>
      <c r="I5" s="51"/>
      <c r="J5" s="51"/>
    </row>
    <row r="6" spans="1:14" ht="33" customHeight="1" x14ac:dyDescent="0.45">
      <c r="A6" s="144" t="s">
        <v>2</v>
      </c>
      <c r="B6" s="144"/>
      <c r="C6" s="144"/>
      <c r="D6" s="144"/>
      <c r="E6" s="144"/>
      <c r="G6" s="145" t="s">
        <v>3</v>
      </c>
      <c r="H6" s="145"/>
      <c r="I6" s="145"/>
      <c r="J6" s="145"/>
      <c r="K6" s="145"/>
    </row>
    <row r="7" spans="1:14" ht="156.75" customHeight="1" x14ac:dyDescent="0.45">
      <c r="A7" s="146" t="s">
        <v>4</v>
      </c>
      <c r="B7" s="146"/>
      <c r="C7" s="146"/>
      <c r="D7" s="146"/>
      <c r="E7" s="146"/>
      <c r="G7" s="147" t="s">
        <v>5</v>
      </c>
      <c r="H7" s="148"/>
      <c r="I7" s="148"/>
      <c r="J7" s="148"/>
      <c r="K7" s="148"/>
    </row>
    <row r="8" spans="1:14" ht="15" customHeight="1" x14ac:dyDescent="0.45">
      <c r="A8" s="54"/>
      <c r="B8" s="54"/>
      <c r="C8" s="54"/>
      <c r="D8" s="54"/>
      <c r="E8" s="54"/>
      <c r="F8" s="52"/>
      <c r="G8" s="52"/>
      <c r="H8" s="52"/>
      <c r="I8" s="52"/>
      <c r="J8" s="52"/>
    </row>
    <row r="9" spans="1:14" ht="18" x14ac:dyDescent="0.45">
      <c r="A9" s="97" t="s">
        <v>6</v>
      </c>
      <c r="B9" s="59"/>
      <c r="C9" s="59"/>
      <c r="D9" s="59"/>
      <c r="E9" s="54"/>
      <c r="F9" s="52"/>
      <c r="G9" s="52"/>
      <c r="H9" s="52"/>
      <c r="I9" s="52"/>
      <c r="J9" s="52"/>
    </row>
    <row r="10" spans="1:14" ht="15" customHeight="1" x14ac:dyDescent="0.45">
      <c r="F10" s="52"/>
      <c r="G10" s="52"/>
      <c r="H10" s="52"/>
      <c r="I10" s="52"/>
      <c r="J10" s="52"/>
    </row>
    <row r="13" spans="1:14" ht="15" customHeight="1" x14ac:dyDescent="0.45">
      <c r="A13" s="70"/>
    </row>
    <row r="14" spans="1:14" ht="15" customHeight="1" x14ac:dyDescent="0.45">
      <c r="A14" s="70"/>
    </row>
    <row r="15" spans="1:14" ht="15" customHeight="1" x14ac:dyDescent="0.45">
      <c r="A15" s="70"/>
    </row>
    <row r="16" spans="1:14" ht="15" customHeight="1" x14ac:dyDescent="0.45">
      <c r="A16" s="70"/>
    </row>
    <row r="17" spans="1:1" ht="15" customHeight="1" x14ac:dyDescent="0.45">
      <c r="A17" s="70"/>
    </row>
    <row r="18" spans="1:1" ht="15" customHeight="1" x14ac:dyDescent="0.45">
      <c r="A18" s="70"/>
    </row>
    <row r="19" spans="1:1" ht="15" customHeight="1" x14ac:dyDescent="0.45">
      <c r="A19" s="70"/>
    </row>
  </sheetData>
  <sortState xmlns:xlrd2="http://schemas.microsoft.com/office/spreadsheetml/2017/richdata2" ref="G7">
    <sortCondition ref="G7"/>
  </sortState>
  <mergeCells count="6">
    <mergeCell ref="A6:E6"/>
    <mergeCell ref="G6:K6"/>
    <mergeCell ref="A7:E7"/>
    <mergeCell ref="G7:K7"/>
    <mergeCell ref="A1:K1"/>
    <mergeCell ref="A3:K3"/>
  </mergeCell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F72CA-562F-4E74-B88A-349F36F80F1A}">
  <sheetPr>
    <tabColor theme="4" tint="0.59999389629810485"/>
  </sheetPr>
  <dimension ref="A1:G14"/>
  <sheetViews>
    <sheetView workbookViewId="0">
      <selection activeCell="B6" sqref="B6"/>
    </sheetView>
  </sheetViews>
  <sheetFormatPr defaultColWidth="9.1328125" defaultRowHeight="14.25" x14ac:dyDescent="0.45"/>
  <cols>
    <col min="1" max="1" width="46.265625" style="30" customWidth="1"/>
    <col min="2" max="2" width="19.86328125" style="113" customWidth="1"/>
    <col min="3" max="3" width="16.265625" style="114" bestFit="1" customWidth="1"/>
    <col min="4" max="4" width="11.59765625" style="30" bestFit="1" customWidth="1"/>
    <col min="5" max="5" width="9.1328125" style="30"/>
    <col min="6" max="6" width="12.59765625" style="30" customWidth="1"/>
    <col min="7" max="7" width="10.1328125" style="30" customWidth="1"/>
    <col min="8" max="16384" width="9.1328125" style="30"/>
  </cols>
  <sheetData>
    <row r="1" spans="1:7" s="4" customFormat="1" ht="103.5" customHeight="1" x14ac:dyDescent="0.45">
      <c r="A1" s="155" t="s">
        <v>7</v>
      </c>
      <c r="B1" s="156"/>
      <c r="C1" s="157"/>
      <c r="D1" s="24"/>
      <c r="E1" s="24"/>
      <c r="F1" s="24"/>
      <c r="G1" s="24"/>
    </row>
    <row r="2" spans="1:7" s="4" customFormat="1" ht="15" customHeight="1" x14ac:dyDescent="0.45">
      <c r="A2" s="87"/>
      <c r="B2" s="87"/>
      <c r="C2" s="87"/>
      <c r="D2" s="87"/>
      <c r="E2" s="87"/>
      <c r="F2" s="87"/>
      <c r="G2" s="87"/>
    </row>
    <row r="3" spans="1:7" customFormat="1" ht="15" customHeight="1" x14ac:dyDescent="0.45">
      <c r="A3" s="21"/>
      <c r="B3" s="21"/>
      <c r="C3" s="21"/>
    </row>
    <row r="4" spans="1:7" customFormat="1" x14ac:dyDescent="0.45">
      <c r="A4" s="89" t="s">
        <v>8</v>
      </c>
      <c r="B4" s="79">
        <f>SUM($B$6:$B$14)</f>
        <v>0</v>
      </c>
      <c r="E4" s="51"/>
      <c r="F4" s="88"/>
    </row>
    <row r="5" spans="1:7" customFormat="1" x14ac:dyDescent="0.45">
      <c r="A5" s="57" t="s">
        <v>9</v>
      </c>
      <c r="B5" s="20" t="s">
        <v>10</v>
      </c>
      <c r="C5" s="20" t="s">
        <v>11</v>
      </c>
      <c r="D5" s="19"/>
    </row>
    <row r="6" spans="1:7" x14ac:dyDescent="0.45">
      <c r="A6" s="55"/>
      <c r="B6" s="110"/>
      <c r="C6" s="112" t="e">
        <f>+B6/$B$4</f>
        <v>#DIV/0!</v>
      </c>
      <c r="E6" s="111"/>
    </row>
    <row r="7" spans="1:7" x14ac:dyDescent="0.45">
      <c r="A7" s="55"/>
      <c r="B7" s="104"/>
      <c r="C7" s="112" t="e">
        <f>+B7/$B$4</f>
        <v>#DIV/0!</v>
      </c>
    </row>
    <row r="8" spans="1:7" x14ac:dyDescent="0.45">
      <c r="A8" s="55"/>
      <c r="B8" s="104"/>
      <c r="C8" s="112" t="e">
        <f t="shared" ref="C8:C14" si="0">+B8/$B$4</f>
        <v>#DIV/0!</v>
      </c>
    </row>
    <row r="9" spans="1:7" x14ac:dyDescent="0.45">
      <c r="A9" s="55"/>
      <c r="B9" s="104"/>
      <c r="C9" s="112" t="e">
        <f t="shared" si="0"/>
        <v>#DIV/0!</v>
      </c>
    </row>
    <row r="10" spans="1:7" x14ac:dyDescent="0.45">
      <c r="A10" s="55"/>
      <c r="B10" s="104"/>
      <c r="C10" s="112" t="e">
        <f t="shared" si="0"/>
        <v>#DIV/0!</v>
      </c>
    </row>
    <row r="11" spans="1:7" x14ac:dyDescent="0.45">
      <c r="A11" s="55"/>
      <c r="B11" s="104"/>
      <c r="C11" s="112" t="e">
        <f t="shared" si="0"/>
        <v>#DIV/0!</v>
      </c>
    </row>
    <row r="12" spans="1:7" x14ac:dyDescent="0.45">
      <c r="A12" s="55"/>
      <c r="B12" s="104"/>
      <c r="C12" s="112" t="e">
        <f t="shared" si="0"/>
        <v>#DIV/0!</v>
      </c>
    </row>
    <row r="13" spans="1:7" x14ac:dyDescent="0.45">
      <c r="A13" s="55"/>
      <c r="B13" s="104"/>
      <c r="C13" s="112" t="e">
        <f t="shared" si="0"/>
        <v>#DIV/0!</v>
      </c>
    </row>
    <row r="14" spans="1:7" x14ac:dyDescent="0.45">
      <c r="A14" s="55"/>
      <c r="B14" s="104"/>
      <c r="C14" s="112" t="e">
        <f t="shared" si="0"/>
        <v>#DIV/0!</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93C69-2843-40A5-B11E-1CAFFAF3139F}">
  <sheetPr>
    <tabColor theme="5" tint="0.59999389629810485"/>
  </sheetPr>
  <dimension ref="A1:J28"/>
  <sheetViews>
    <sheetView workbookViewId="0">
      <selection activeCell="E51" sqref="E51"/>
    </sheetView>
  </sheetViews>
  <sheetFormatPr defaultColWidth="9.1328125" defaultRowHeight="14.25" x14ac:dyDescent="0.45"/>
  <cols>
    <col min="1" max="1" width="27.1328125" style="30" customWidth="1"/>
    <col min="2" max="2" width="14.59765625" style="113" customWidth="1"/>
    <col min="3" max="3" width="15" style="120" customWidth="1"/>
    <col min="4" max="4" width="13.86328125" style="113" customWidth="1"/>
    <col min="5" max="5" width="19.73046875" style="120" customWidth="1"/>
    <col min="6" max="6" width="16.59765625" style="113" customWidth="1"/>
    <col min="7" max="8" width="9.1328125" style="30"/>
    <col min="9" max="9" width="32.3984375" style="30" customWidth="1"/>
    <col min="10" max="10" width="21.265625" style="30" customWidth="1"/>
    <col min="11" max="16384" width="9.1328125" style="30"/>
  </cols>
  <sheetData>
    <row r="1" spans="1:10" customFormat="1" ht="53.25" customHeight="1" x14ac:dyDescent="0.45">
      <c r="A1" s="158" t="s">
        <v>12</v>
      </c>
      <c r="B1" s="158"/>
      <c r="C1" s="158"/>
      <c r="D1" s="158"/>
      <c r="E1" s="158"/>
      <c r="F1" s="158"/>
    </row>
    <row r="2" spans="1:10" customFormat="1" ht="15" customHeight="1" x14ac:dyDescent="0.45">
      <c r="A2" s="98"/>
      <c r="B2" s="99"/>
      <c r="C2" s="99"/>
      <c r="D2" s="99"/>
      <c r="E2" s="99"/>
      <c r="F2" s="100"/>
    </row>
    <row r="3" spans="1:10" customFormat="1" ht="41.25" customHeight="1" x14ac:dyDescent="0.45">
      <c r="A3" s="159" t="s">
        <v>13</v>
      </c>
      <c r="B3" s="160"/>
      <c r="C3" s="160"/>
      <c r="D3" s="160"/>
      <c r="E3" s="160"/>
      <c r="F3" s="161"/>
    </row>
    <row r="4" spans="1:10" customFormat="1" ht="15" customHeight="1" x14ac:dyDescent="0.45">
      <c r="A4" s="22"/>
      <c r="B4" s="22"/>
      <c r="C4" s="22"/>
      <c r="D4" s="22"/>
      <c r="E4" s="22"/>
      <c r="F4" s="22"/>
    </row>
    <row r="5" spans="1:10" customFormat="1" ht="15" customHeight="1" x14ac:dyDescent="0.45">
      <c r="A5" s="22"/>
      <c r="B5" s="22"/>
      <c r="C5" s="22"/>
      <c r="E5" s="127" t="s">
        <v>8</v>
      </c>
      <c r="F5" s="23">
        <f>SUM($F$7:$F$1002)</f>
        <v>0</v>
      </c>
    </row>
    <row r="6" spans="1:10" customFormat="1" ht="28.5" x14ac:dyDescent="0.45">
      <c r="A6" s="18" t="s">
        <v>14</v>
      </c>
      <c r="B6" s="16" t="s">
        <v>15</v>
      </c>
      <c r="C6" s="16" t="s">
        <v>16</v>
      </c>
      <c r="D6" s="17" t="s">
        <v>17</v>
      </c>
      <c r="E6" s="16" t="s">
        <v>18</v>
      </c>
      <c r="F6" s="17" t="s">
        <v>19</v>
      </c>
    </row>
    <row r="7" spans="1:10" x14ac:dyDescent="0.45">
      <c r="A7" s="55"/>
      <c r="B7" s="115"/>
      <c r="C7" s="119"/>
      <c r="D7" s="116">
        <f t="shared" ref="D7:D28" si="0">C7*B7</f>
        <v>0</v>
      </c>
      <c r="E7" s="119"/>
      <c r="F7" s="116">
        <f>IF(E7,(D7/E7),0)</f>
        <v>0</v>
      </c>
      <c r="I7" s="19"/>
    </row>
    <row r="8" spans="1:10" x14ac:dyDescent="0.45">
      <c r="A8" s="55"/>
      <c r="B8" s="115"/>
      <c r="C8" s="119"/>
      <c r="D8" s="116">
        <f t="shared" si="0"/>
        <v>0</v>
      </c>
      <c r="E8" s="119"/>
      <c r="F8" s="116">
        <f t="shared" ref="F8:F28" si="1">IF(E8,(D8/E8),0)</f>
        <v>0</v>
      </c>
      <c r="I8" s="19"/>
      <c r="J8" s="111"/>
    </row>
    <row r="9" spans="1:10" x14ac:dyDescent="0.45">
      <c r="A9" s="55"/>
      <c r="B9" s="115"/>
      <c r="C9" s="119"/>
      <c r="D9" s="116">
        <f t="shared" si="0"/>
        <v>0</v>
      </c>
      <c r="E9" s="119"/>
      <c r="F9" s="116">
        <f t="shared" si="1"/>
        <v>0</v>
      </c>
    </row>
    <row r="10" spans="1:10" x14ac:dyDescent="0.45">
      <c r="A10" s="55"/>
      <c r="B10" s="115"/>
      <c r="C10" s="119"/>
      <c r="D10" s="116">
        <f t="shared" si="0"/>
        <v>0</v>
      </c>
      <c r="E10" s="119"/>
      <c r="F10" s="116">
        <f t="shared" si="1"/>
        <v>0</v>
      </c>
      <c r="I10" s="117"/>
    </row>
    <row r="11" spans="1:10" x14ac:dyDescent="0.45">
      <c r="A11" s="55"/>
      <c r="B11" s="115"/>
      <c r="C11" s="119"/>
      <c r="D11" s="116">
        <f t="shared" si="0"/>
        <v>0</v>
      </c>
      <c r="E11" s="119"/>
      <c r="F11" s="116">
        <f t="shared" si="1"/>
        <v>0</v>
      </c>
      <c r="I11" s="118"/>
    </row>
    <row r="12" spans="1:10" x14ac:dyDescent="0.45">
      <c r="A12" s="55"/>
      <c r="B12" s="115"/>
      <c r="C12" s="119"/>
      <c r="D12" s="116">
        <f t="shared" si="0"/>
        <v>0</v>
      </c>
      <c r="E12" s="119"/>
      <c r="F12" s="116">
        <f t="shared" si="1"/>
        <v>0</v>
      </c>
      <c r="I12" s="118"/>
    </row>
    <row r="13" spans="1:10" x14ac:dyDescent="0.45">
      <c r="A13" s="55"/>
      <c r="B13" s="115"/>
      <c r="C13" s="119"/>
      <c r="D13" s="116">
        <f t="shared" si="0"/>
        <v>0</v>
      </c>
      <c r="E13" s="119"/>
      <c r="F13" s="116">
        <f t="shared" si="1"/>
        <v>0</v>
      </c>
      <c r="I13" s="118"/>
    </row>
    <row r="14" spans="1:10" x14ac:dyDescent="0.45">
      <c r="A14" s="55"/>
      <c r="B14" s="115"/>
      <c r="C14" s="119"/>
      <c r="D14" s="116">
        <f t="shared" si="0"/>
        <v>0</v>
      </c>
      <c r="E14" s="119"/>
      <c r="F14" s="116">
        <f t="shared" si="1"/>
        <v>0</v>
      </c>
      <c r="I14" s="118"/>
    </row>
    <row r="15" spans="1:10" x14ac:dyDescent="0.45">
      <c r="A15" s="55"/>
      <c r="B15" s="115"/>
      <c r="C15" s="119"/>
      <c r="D15" s="116">
        <f t="shared" si="0"/>
        <v>0</v>
      </c>
      <c r="E15" s="119"/>
      <c r="F15" s="116">
        <f t="shared" si="1"/>
        <v>0</v>
      </c>
      <c r="I15" s="118"/>
    </row>
    <row r="16" spans="1:10" x14ac:dyDescent="0.45">
      <c r="A16" s="55"/>
      <c r="B16" s="115"/>
      <c r="C16" s="119"/>
      <c r="D16" s="116">
        <f t="shared" si="0"/>
        <v>0</v>
      </c>
      <c r="E16" s="119"/>
      <c r="F16" s="116">
        <f t="shared" si="1"/>
        <v>0</v>
      </c>
      <c r="I16" s="118"/>
    </row>
    <row r="17" spans="1:9" x14ac:dyDescent="0.45">
      <c r="A17" s="55"/>
      <c r="B17" s="115"/>
      <c r="C17" s="119"/>
      <c r="D17" s="116">
        <f t="shared" si="0"/>
        <v>0</v>
      </c>
      <c r="E17" s="119"/>
      <c r="F17" s="116">
        <f t="shared" si="1"/>
        <v>0</v>
      </c>
      <c r="I17" s="118"/>
    </row>
    <row r="18" spans="1:9" x14ac:dyDescent="0.45">
      <c r="A18" s="55"/>
      <c r="B18" s="115"/>
      <c r="C18" s="119"/>
      <c r="D18" s="116">
        <f t="shared" si="0"/>
        <v>0</v>
      </c>
      <c r="E18" s="119"/>
      <c r="F18" s="116">
        <f t="shared" si="1"/>
        <v>0</v>
      </c>
    </row>
    <row r="19" spans="1:9" x14ac:dyDescent="0.45">
      <c r="A19" s="55"/>
      <c r="B19" s="115"/>
      <c r="C19" s="119"/>
      <c r="D19" s="116">
        <f t="shared" si="0"/>
        <v>0</v>
      </c>
      <c r="E19" s="119"/>
      <c r="F19" s="116">
        <f t="shared" si="1"/>
        <v>0</v>
      </c>
    </row>
    <row r="20" spans="1:9" x14ac:dyDescent="0.45">
      <c r="A20" s="55"/>
      <c r="B20" s="115"/>
      <c r="C20" s="119"/>
      <c r="D20" s="116">
        <f t="shared" si="0"/>
        <v>0</v>
      </c>
      <c r="E20" s="119"/>
      <c r="F20" s="116">
        <f t="shared" si="1"/>
        <v>0</v>
      </c>
    </row>
    <row r="21" spans="1:9" x14ac:dyDescent="0.45">
      <c r="A21" s="55"/>
      <c r="B21" s="115"/>
      <c r="C21" s="119"/>
      <c r="D21" s="116">
        <f t="shared" si="0"/>
        <v>0</v>
      </c>
      <c r="E21" s="119"/>
      <c r="F21" s="116">
        <f t="shared" si="1"/>
        <v>0</v>
      </c>
    </row>
    <row r="22" spans="1:9" x14ac:dyDescent="0.45">
      <c r="A22" s="55"/>
      <c r="B22" s="115"/>
      <c r="C22" s="119"/>
      <c r="D22" s="116">
        <f t="shared" si="0"/>
        <v>0</v>
      </c>
      <c r="E22" s="119"/>
      <c r="F22" s="116">
        <f t="shared" si="1"/>
        <v>0</v>
      </c>
    </row>
    <row r="23" spans="1:9" x14ac:dyDescent="0.45">
      <c r="A23" s="55"/>
      <c r="B23" s="115"/>
      <c r="C23" s="119"/>
      <c r="D23" s="116">
        <f t="shared" si="0"/>
        <v>0</v>
      </c>
      <c r="E23" s="119"/>
      <c r="F23" s="116">
        <f t="shared" si="1"/>
        <v>0</v>
      </c>
    </row>
    <row r="24" spans="1:9" x14ac:dyDescent="0.45">
      <c r="A24" s="55"/>
      <c r="B24" s="115"/>
      <c r="C24" s="119"/>
      <c r="D24" s="116">
        <f t="shared" si="0"/>
        <v>0</v>
      </c>
      <c r="E24" s="119"/>
      <c r="F24" s="116">
        <f t="shared" si="1"/>
        <v>0</v>
      </c>
    </row>
    <row r="25" spans="1:9" x14ac:dyDescent="0.45">
      <c r="A25" s="55"/>
      <c r="B25" s="115"/>
      <c r="C25" s="119"/>
      <c r="D25" s="116">
        <f t="shared" si="0"/>
        <v>0</v>
      </c>
      <c r="E25" s="119"/>
      <c r="F25" s="116">
        <f t="shared" si="1"/>
        <v>0</v>
      </c>
    </row>
    <row r="26" spans="1:9" x14ac:dyDescent="0.45">
      <c r="A26" s="55"/>
      <c r="B26" s="115"/>
      <c r="C26" s="119"/>
      <c r="D26" s="116">
        <f t="shared" si="0"/>
        <v>0</v>
      </c>
      <c r="E26" s="119"/>
      <c r="F26" s="116">
        <f t="shared" si="1"/>
        <v>0</v>
      </c>
    </row>
    <row r="27" spans="1:9" x14ac:dyDescent="0.45">
      <c r="A27" s="55"/>
      <c r="B27" s="115"/>
      <c r="C27" s="119"/>
      <c r="D27" s="116">
        <f t="shared" si="0"/>
        <v>0</v>
      </c>
      <c r="E27" s="119"/>
      <c r="F27" s="116">
        <f t="shared" si="1"/>
        <v>0</v>
      </c>
    </row>
    <row r="28" spans="1:9" x14ac:dyDescent="0.45">
      <c r="A28" s="55"/>
      <c r="B28" s="115"/>
      <c r="C28" s="119"/>
      <c r="D28" s="116">
        <f t="shared" si="0"/>
        <v>0</v>
      </c>
      <c r="E28" s="119"/>
      <c r="F28" s="116">
        <f t="shared" si="1"/>
        <v>0</v>
      </c>
    </row>
  </sheetData>
  <mergeCells count="2">
    <mergeCell ref="A1:F1"/>
    <mergeCell ref="A3:F3"/>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1D183-8F48-4443-97FB-4BC90C565CB4}">
  <sheetPr>
    <tabColor theme="7" tint="0.59999389629810485"/>
  </sheetPr>
  <dimension ref="A1:H27"/>
  <sheetViews>
    <sheetView workbookViewId="0">
      <selection activeCell="B7" sqref="B7"/>
    </sheetView>
  </sheetViews>
  <sheetFormatPr defaultColWidth="9.1328125" defaultRowHeight="14.25" x14ac:dyDescent="0.45"/>
  <cols>
    <col min="1" max="1" width="51.59765625" style="30" bestFit="1" customWidth="1"/>
    <col min="2" max="2" width="16.59765625" style="113" customWidth="1"/>
    <col min="3" max="3" width="20.1328125" style="120" customWidth="1"/>
    <col min="4" max="4" width="18.1328125" style="30" customWidth="1"/>
    <col min="5" max="5" width="18.1328125" style="113" customWidth="1"/>
    <col min="6" max="6" width="9.1328125" style="30"/>
    <col min="7" max="7" width="35" style="30" customWidth="1"/>
    <col min="8" max="8" width="30.73046875" style="30" customWidth="1"/>
    <col min="9" max="16384" width="9.1328125" style="30"/>
  </cols>
  <sheetData>
    <row r="1" spans="1:8" s="4" customFormat="1" ht="75" customHeight="1" x14ac:dyDescent="0.45">
      <c r="A1" s="162" t="s">
        <v>20</v>
      </c>
      <c r="B1" s="163"/>
      <c r="C1" s="163"/>
      <c r="D1" s="163"/>
      <c r="E1" s="164"/>
      <c r="F1" s="24"/>
      <c r="G1" s="24"/>
      <c r="H1" s="24"/>
    </row>
    <row r="2" spans="1:8" s="4" customFormat="1" ht="15" customHeight="1" x14ac:dyDescent="0.45">
      <c r="A2" s="21"/>
      <c r="B2" s="21"/>
      <c r="C2" s="21"/>
      <c r="D2" s="21"/>
      <c r="E2" s="21"/>
      <c r="F2" s="21"/>
      <c r="G2" s="21"/>
      <c r="H2" s="21"/>
    </row>
    <row r="3" spans="1:8" s="4" customFormat="1" ht="21.75" customHeight="1" x14ac:dyDescent="0.55000000000000004">
      <c r="A3" s="69" t="s">
        <v>21</v>
      </c>
      <c r="B3" s="21"/>
      <c r="C3" s="21"/>
      <c r="D3" s="21"/>
      <c r="E3" s="21"/>
      <c r="F3" s="21"/>
      <c r="G3" s="21"/>
      <c r="H3" s="21"/>
    </row>
    <row r="4" spans="1:8" s="4" customFormat="1" ht="15" customHeight="1" x14ac:dyDescent="0.45">
      <c r="A4" s="2"/>
      <c r="B4" s="21"/>
      <c r="C4" s="21"/>
      <c r="D4" s="21"/>
      <c r="E4" s="21"/>
      <c r="F4" s="21"/>
      <c r="G4" s="21"/>
      <c r="H4" s="21"/>
    </row>
    <row r="5" spans="1:8" s="4" customFormat="1" ht="15" customHeight="1" x14ac:dyDescent="0.45">
      <c r="A5" s="21"/>
      <c r="B5" s="21"/>
      <c r="C5" s="21"/>
      <c r="D5" s="126" t="s">
        <v>8</v>
      </c>
      <c r="E5" s="28">
        <f>SUM($E$7:$E$1001)</f>
        <v>0</v>
      </c>
      <c r="F5" s="21"/>
      <c r="G5" s="21"/>
      <c r="H5" s="21"/>
    </row>
    <row r="6" spans="1:8" customFormat="1" ht="28.5" x14ac:dyDescent="0.45">
      <c r="A6" s="68" t="s">
        <v>14</v>
      </c>
      <c r="B6" s="26" t="s">
        <v>15</v>
      </c>
      <c r="C6" s="53" t="s">
        <v>22</v>
      </c>
      <c r="D6" s="53" t="s">
        <v>23</v>
      </c>
      <c r="E6" s="26" t="s">
        <v>8</v>
      </c>
      <c r="G6" s="25"/>
    </row>
    <row r="7" spans="1:8" x14ac:dyDescent="0.45">
      <c r="A7" s="55"/>
      <c r="B7" s="115"/>
      <c r="C7" s="119"/>
      <c r="D7" s="121">
        <f>$A$4</f>
        <v>0</v>
      </c>
      <c r="E7" s="122">
        <f>(B7*C7)*D7</f>
        <v>0</v>
      </c>
    </row>
    <row r="8" spans="1:8" x14ac:dyDescent="0.45">
      <c r="A8" s="55"/>
      <c r="B8" s="115"/>
      <c r="C8" s="119"/>
      <c r="D8" s="121">
        <f t="shared" ref="D8:D26" si="0">$A$4</f>
        <v>0</v>
      </c>
      <c r="E8" s="122">
        <f t="shared" ref="E8:E26" si="1">(B8*C8)*D8</f>
        <v>0</v>
      </c>
    </row>
    <row r="9" spans="1:8" x14ac:dyDescent="0.45">
      <c r="A9" s="55"/>
      <c r="B9" s="115"/>
      <c r="C9" s="119"/>
      <c r="D9" s="121">
        <f t="shared" si="0"/>
        <v>0</v>
      </c>
      <c r="E9" s="122">
        <f t="shared" si="1"/>
        <v>0</v>
      </c>
    </row>
    <row r="10" spans="1:8" x14ac:dyDescent="0.45">
      <c r="A10" s="55"/>
      <c r="B10" s="115"/>
      <c r="C10" s="119"/>
      <c r="D10" s="121">
        <f t="shared" si="0"/>
        <v>0</v>
      </c>
      <c r="E10" s="122">
        <f t="shared" si="1"/>
        <v>0</v>
      </c>
    </row>
    <row r="11" spans="1:8" x14ac:dyDescent="0.45">
      <c r="A11" s="55"/>
      <c r="B11" s="115"/>
      <c r="C11" s="119"/>
      <c r="D11" s="121">
        <f t="shared" si="0"/>
        <v>0</v>
      </c>
      <c r="E11" s="122">
        <f t="shared" si="1"/>
        <v>0</v>
      </c>
    </row>
    <row r="12" spans="1:8" x14ac:dyDescent="0.45">
      <c r="A12" s="55"/>
      <c r="B12" s="115"/>
      <c r="C12" s="119"/>
      <c r="D12" s="121">
        <f t="shared" si="0"/>
        <v>0</v>
      </c>
      <c r="E12" s="122">
        <f t="shared" si="1"/>
        <v>0</v>
      </c>
    </row>
    <row r="13" spans="1:8" x14ac:dyDescent="0.45">
      <c r="A13" s="55"/>
      <c r="B13" s="115"/>
      <c r="C13" s="119"/>
      <c r="D13" s="121">
        <f t="shared" si="0"/>
        <v>0</v>
      </c>
      <c r="E13" s="122">
        <f t="shared" si="1"/>
        <v>0</v>
      </c>
    </row>
    <row r="14" spans="1:8" x14ac:dyDescent="0.45">
      <c r="A14" s="55"/>
      <c r="B14" s="115"/>
      <c r="C14" s="124"/>
      <c r="D14" s="121">
        <f t="shared" si="0"/>
        <v>0</v>
      </c>
      <c r="E14" s="122">
        <f t="shared" si="1"/>
        <v>0</v>
      </c>
    </row>
    <row r="15" spans="1:8" x14ac:dyDescent="0.45">
      <c r="A15" s="55"/>
      <c r="B15" s="115"/>
      <c r="C15" s="124"/>
      <c r="D15" s="121">
        <f t="shared" si="0"/>
        <v>0</v>
      </c>
      <c r="E15" s="122">
        <f t="shared" si="1"/>
        <v>0</v>
      </c>
    </row>
    <row r="16" spans="1:8" x14ac:dyDescent="0.45">
      <c r="A16" s="55"/>
      <c r="B16" s="115"/>
      <c r="C16" s="124"/>
      <c r="D16" s="121">
        <f t="shared" si="0"/>
        <v>0</v>
      </c>
      <c r="E16" s="122">
        <f t="shared" si="1"/>
        <v>0</v>
      </c>
    </row>
    <row r="17" spans="1:5" x14ac:dyDescent="0.45">
      <c r="A17" s="55"/>
      <c r="B17" s="115"/>
      <c r="C17" s="124"/>
      <c r="D17" s="121">
        <f t="shared" si="0"/>
        <v>0</v>
      </c>
      <c r="E17" s="122">
        <f t="shared" si="1"/>
        <v>0</v>
      </c>
    </row>
    <row r="18" spans="1:5" x14ac:dyDescent="0.45">
      <c r="A18" s="55"/>
      <c r="B18" s="115"/>
      <c r="C18" s="124"/>
      <c r="D18" s="121">
        <f t="shared" si="0"/>
        <v>0</v>
      </c>
      <c r="E18" s="122">
        <f t="shared" si="1"/>
        <v>0</v>
      </c>
    </row>
    <row r="19" spans="1:5" x14ac:dyDescent="0.45">
      <c r="A19" s="55"/>
      <c r="B19" s="115"/>
      <c r="C19" s="124"/>
      <c r="D19" s="121">
        <f t="shared" si="0"/>
        <v>0</v>
      </c>
      <c r="E19" s="122">
        <f t="shared" si="1"/>
        <v>0</v>
      </c>
    </row>
    <row r="20" spans="1:5" x14ac:dyDescent="0.45">
      <c r="A20" s="55"/>
      <c r="B20" s="115"/>
      <c r="C20" s="124"/>
      <c r="D20" s="121">
        <f t="shared" si="0"/>
        <v>0</v>
      </c>
      <c r="E20" s="122">
        <f t="shared" si="1"/>
        <v>0</v>
      </c>
    </row>
    <row r="21" spans="1:5" x14ac:dyDescent="0.45">
      <c r="A21" s="55"/>
      <c r="B21" s="115"/>
      <c r="C21" s="124"/>
      <c r="D21" s="121">
        <f t="shared" si="0"/>
        <v>0</v>
      </c>
      <c r="E21" s="122">
        <f t="shared" si="1"/>
        <v>0</v>
      </c>
    </row>
    <row r="22" spans="1:5" x14ac:dyDescent="0.45">
      <c r="A22" s="55"/>
      <c r="B22" s="115"/>
      <c r="C22" s="124"/>
      <c r="D22" s="121">
        <f t="shared" si="0"/>
        <v>0</v>
      </c>
      <c r="E22" s="122">
        <f t="shared" si="1"/>
        <v>0</v>
      </c>
    </row>
    <row r="23" spans="1:5" x14ac:dyDescent="0.45">
      <c r="A23" s="55"/>
      <c r="B23" s="115"/>
      <c r="C23" s="124"/>
      <c r="D23" s="121">
        <f t="shared" si="0"/>
        <v>0</v>
      </c>
      <c r="E23" s="122">
        <f t="shared" si="1"/>
        <v>0</v>
      </c>
    </row>
    <row r="24" spans="1:5" x14ac:dyDescent="0.45">
      <c r="A24" s="55"/>
      <c r="B24" s="115"/>
      <c r="C24" s="124"/>
      <c r="D24" s="121">
        <f t="shared" si="0"/>
        <v>0</v>
      </c>
      <c r="E24" s="122">
        <f t="shared" si="1"/>
        <v>0</v>
      </c>
    </row>
    <row r="25" spans="1:5" x14ac:dyDescent="0.45">
      <c r="A25" s="55"/>
      <c r="B25" s="115"/>
      <c r="C25" s="124"/>
      <c r="D25" s="121">
        <f t="shared" si="0"/>
        <v>0</v>
      </c>
      <c r="E25" s="122">
        <f t="shared" si="1"/>
        <v>0</v>
      </c>
    </row>
    <row r="26" spans="1:5" x14ac:dyDescent="0.45">
      <c r="A26" s="56"/>
      <c r="B26" s="123"/>
      <c r="C26" s="125"/>
      <c r="D26" s="121">
        <f t="shared" si="0"/>
        <v>0</v>
      </c>
      <c r="E26" s="122">
        <f t="shared" si="1"/>
        <v>0</v>
      </c>
    </row>
    <row r="27" spans="1:5" ht="36.75" customHeight="1" x14ac:dyDescent="0.45"/>
  </sheetData>
  <mergeCells count="1">
    <mergeCell ref="A1:E1"/>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BDE5D-3F39-485F-835C-10A7450BB585}">
  <sheetPr>
    <tabColor theme="2" tint="-0.249977111117893"/>
  </sheetPr>
  <dimension ref="A1:G18"/>
  <sheetViews>
    <sheetView workbookViewId="0">
      <selection activeCell="D5" sqref="D5"/>
    </sheetView>
  </sheetViews>
  <sheetFormatPr defaultColWidth="9.1328125" defaultRowHeight="14.25" x14ac:dyDescent="0.45"/>
  <cols>
    <col min="1" max="1" width="26.3984375" style="30" customWidth="1"/>
    <col min="2" max="2" width="16.59765625" style="30" customWidth="1"/>
    <col min="3" max="3" width="14.86328125" style="113" customWidth="1"/>
    <col min="4" max="4" width="18.1328125" style="120" customWidth="1"/>
    <col min="5" max="5" width="21.59765625" style="120" customWidth="1"/>
    <col min="6" max="6" width="22" style="113" customWidth="1"/>
    <col min="7" max="7" width="16.59765625" style="30" customWidth="1"/>
    <col min="8" max="9" width="28.3984375" style="30" customWidth="1"/>
    <col min="10" max="16384" width="9.1328125" style="30"/>
  </cols>
  <sheetData>
    <row r="1" spans="1:7" customFormat="1" ht="51" customHeight="1" x14ac:dyDescent="0.45">
      <c r="A1" s="165" t="s">
        <v>24</v>
      </c>
      <c r="B1" s="166"/>
      <c r="C1" s="166"/>
      <c r="D1" s="166"/>
      <c r="E1" s="166"/>
      <c r="F1" s="166"/>
      <c r="G1" s="167"/>
    </row>
    <row r="2" spans="1:7" customFormat="1" ht="15" customHeight="1" x14ac:dyDescent="0.45">
      <c r="A2" s="96"/>
      <c r="B2" s="96"/>
      <c r="C2" s="96"/>
      <c r="D2" s="96"/>
      <c r="E2" s="96"/>
      <c r="F2" s="96"/>
    </row>
    <row r="3" spans="1:7" customFormat="1" ht="15" customHeight="1" x14ac:dyDescent="0.45">
      <c r="A3" s="34"/>
      <c r="B3" s="34"/>
      <c r="C3" s="34"/>
      <c r="D3" s="34"/>
      <c r="F3" s="102" t="s">
        <v>8</v>
      </c>
      <c r="G3" s="106">
        <f>SUM($G$5:$G$1002)</f>
        <v>0</v>
      </c>
    </row>
    <row r="4" spans="1:7" customFormat="1" ht="45.75" customHeight="1" x14ac:dyDescent="0.45">
      <c r="A4" s="136" t="s">
        <v>25</v>
      </c>
      <c r="B4" s="101" t="s">
        <v>26</v>
      </c>
      <c r="C4" s="102" t="s">
        <v>27</v>
      </c>
      <c r="D4" s="103" t="s">
        <v>28</v>
      </c>
      <c r="E4" s="103" t="s">
        <v>29</v>
      </c>
      <c r="F4" s="102" t="s">
        <v>30</v>
      </c>
      <c r="G4" s="102" t="s">
        <v>31</v>
      </c>
    </row>
    <row r="5" spans="1:7" x14ac:dyDescent="0.45">
      <c r="A5" s="134" t="s">
        <v>32</v>
      </c>
      <c r="B5" s="135"/>
      <c r="C5" s="104"/>
      <c r="D5" s="119"/>
      <c r="E5" s="119"/>
      <c r="F5" s="105">
        <f>Mat_Supp!$A$4</f>
        <v>0</v>
      </c>
      <c r="G5" s="94">
        <f>(C5*D5*E5)*F5</f>
        <v>0</v>
      </c>
    </row>
    <row r="6" spans="1:7" x14ac:dyDescent="0.45">
      <c r="A6" s="134" t="s">
        <v>33</v>
      </c>
      <c r="B6" s="135"/>
      <c r="C6" s="104"/>
      <c r="D6" s="119"/>
      <c r="E6" s="119"/>
      <c r="F6" s="105">
        <f>Mat_Supp!$A$4</f>
        <v>0</v>
      </c>
      <c r="G6" s="94">
        <f t="shared" ref="G6:G12" si="0">(C6*D6*E6)*F6</f>
        <v>0</v>
      </c>
    </row>
    <row r="7" spans="1:7" x14ac:dyDescent="0.45">
      <c r="A7" s="134" t="s">
        <v>34</v>
      </c>
      <c r="B7" s="135"/>
      <c r="C7" s="104"/>
      <c r="D7" s="119"/>
      <c r="E7" s="119"/>
      <c r="F7" s="105">
        <f>Mat_Supp!$A$4</f>
        <v>0</v>
      </c>
      <c r="G7" s="94">
        <f t="shared" si="0"/>
        <v>0</v>
      </c>
    </row>
    <row r="8" spans="1:7" x14ac:dyDescent="0.45">
      <c r="A8" s="134" t="s">
        <v>35</v>
      </c>
      <c r="B8" s="135"/>
      <c r="C8" s="104"/>
      <c r="D8" s="119"/>
      <c r="E8" s="119"/>
      <c r="F8" s="105">
        <f>Mat_Supp!$A$4</f>
        <v>0</v>
      </c>
      <c r="G8" s="94">
        <f t="shared" si="0"/>
        <v>0</v>
      </c>
    </row>
    <row r="9" spans="1:7" x14ac:dyDescent="0.45">
      <c r="A9" s="134" t="s">
        <v>36</v>
      </c>
      <c r="B9" s="135"/>
      <c r="C9" s="104"/>
      <c r="D9" s="119"/>
      <c r="E9" s="119"/>
      <c r="F9" s="105">
        <f>Mat_Supp!$A$4</f>
        <v>0</v>
      </c>
      <c r="G9" s="94">
        <f t="shared" si="0"/>
        <v>0</v>
      </c>
    </row>
    <row r="10" spans="1:7" x14ac:dyDescent="0.45">
      <c r="A10" s="134" t="s">
        <v>37</v>
      </c>
      <c r="B10" s="135"/>
      <c r="C10" s="104"/>
      <c r="D10" s="119"/>
      <c r="E10" s="119"/>
      <c r="F10" s="105">
        <f>Mat_Supp!$A$4</f>
        <v>0</v>
      </c>
      <c r="G10" s="94">
        <f t="shared" si="0"/>
        <v>0</v>
      </c>
    </row>
    <row r="11" spans="1:7" x14ac:dyDescent="0.45">
      <c r="A11" s="134" t="s">
        <v>38</v>
      </c>
      <c r="B11" s="135"/>
      <c r="C11" s="104"/>
      <c r="D11" s="119"/>
      <c r="E11" s="119"/>
      <c r="F11" s="105">
        <f>Mat_Supp!$A$4</f>
        <v>0</v>
      </c>
      <c r="G11" s="94">
        <f t="shared" si="0"/>
        <v>0</v>
      </c>
    </row>
    <row r="12" spans="1:7" x14ac:dyDescent="0.45">
      <c r="A12" s="134" t="s">
        <v>39</v>
      </c>
      <c r="B12" s="135"/>
      <c r="C12" s="104"/>
      <c r="D12" s="119"/>
      <c r="E12" s="119"/>
      <c r="F12" s="105">
        <f>Mat_Supp!$A$4</f>
        <v>0</v>
      </c>
      <c r="G12" s="94">
        <f t="shared" si="0"/>
        <v>0</v>
      </c>
    </row>
    <row r="14" spans="1:7" ht="18" x14ac:dyDescent="0.55000000000000004">
      <c r="A14" s="140"/>
      <c r="B14" s="137"/>
      <c r="C14" s="138"/>
      <c r="D14" s="139"/>
      <c r="E14" s="139"/>
      <c r="F14" s="138"/>
      <c r="G14" s="137"/>
    </row>
    <row r="15" spans="1:7" ht="18" x14ac:dyDescent="0.55000000000000004">
      <c r="A15" s="140"/>
      <c r="B15" s="137"/>
      <c r="C15" s="138"/>
      <c r="D15" s="139"/>
      <c r="E15" s="139"/>
      <c r="F15" s="138"/>
      <c r="G15" s="137"/>
    </row>
    <row r="16" spans="1:7" ht="18" x14ac:dyDescent="0.55000000000000004">
      <c r="A16" s="140"/>
      <c r="B16" s="137"/>
      <c r="C16" s="138"/>
      <c r="D16" s="139"/>
      <c r="E16" s="139"/>
      <c r="F16" s="138"/>
      <c r="G16" s="137"/>
    </row>
    <row r="17" spans="1:7" ht="18" x14ac:dyDescent="0.55000000000000004">
      <c r="A17" s="140"/>
      <c r="B17" s="137"/>
      <c r="C17" s="138"/>
      <c r="D17" s="139"/>
      <c r="E17" s="139"/>
      <c r="F17" s="138"/>
      <c r="G17" s="137"/>
    </row>
    <row r="18" spans="1:7" x14ac:dyDescent="0.45">
      <c r="C18" s="30"/>
      <c r="D18" s="30"/>
      <c r="E18" s="30"/>
      <c r="F18" s="30"/>
    </row>
  </sheetData>
  <dataConsolidate/>
  <mergeCells count="1">
    <mergeCell ref="A1:G1"/>
  </mergeCells>
  <phoneticPr fontId="26" type="noConversion"/>
  <dataValidations count="1">
    <dataValidation type="list" allowBlank="1" showInputMessage="1" showErrorMessage="1" sqref="B5:B12" xr:uid="{782BF607-F507-4DFE-B42A-934B39207C88}">
      <formula1>"Mentor or Tutor, Student Teaching Mentor, Student Teaching Supervisor, Professional Preceptor, PE Instructor"</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EACC-2F03-4921-BAFF-2E6C4F0662BA}">
  <sheetPr>
    <tabColor theme="9" tint="0.59999389629810485"/>
  </sheetPr>
  <dimension ref="A1:E22"/>
  <sheetViews>
    <sheetView workbookViewId="0">
      <selection activeCell="B5" sqref="B5"/>
    </sheetView>
  </sheetViews>
  <sheetFormatPr defaultRowHeight="14.25" x14ac:dyDescent="0.45"/>
  <cols>
    <col min="1" max="1" width="34.265625" customWidth="1"/>
    <col min="2" max="2" width="14.1328125" style="1" customWidth="1"/>
    <col min="3" max="3" width="20.1328125" style="130" customWidth="1"/>
    <col min="4" max="4" width="21.73046875" customWidth="1"/>
    <col min="5" max="5" width="12.265625" style="1" customWidth="1"/>
    <col min="7" max="8" width="30" customWidth="1"/>
  </cols>
  <sheetData>
    <row r="1" spans="1:5" ht="49.5" customHeight="1" x14ac:dyDescent="0.45">
      <c r="A1" s="168" t="s">
        <v>40</v>
      </c>
      <c r="B1" s="168"/>
      <c r="C1" s="168"/>
      <c r="D1" s="168"/>
      <c r="E1" s="168"/>
    </row>
    <row r="2" spans="1:5" s="30" customFormat="1" ht="15" customHeight="1" x14ac:dyDescent="0.55000000000000004">
      <c r="A2" s="29"/>
      <c r="B2" s="29"/>
      <c r="C2" s="29"/>
      <c r="D2" s="29"/>
      <c r="E2" s="29"/>
    </row>
    <row r="3" spans="1:5" s="30" customFormat="1" ht="15" customHeight="1" x14ac:dyDescent="0.55000000000000004">
      <c r="A3" s="29"/>
      <c r="B3" s="29"/>
      <c r="C3" s="29"/>
      <c r="D3" s="31" t="s">
        <v>8</v>
      </c>
      <c r="E3" s="32">
        <f>SUM($E$5:$E$999)</f>
        <v>0</v>
      </c>
    </row>
    <row r="4" spans="1:5" ht="31.5" customHeight="1" x14ac:dyDescent="0.45">
      <c r="A4" s="58" t="s">
        <v>41</v>
      </c>
      <c r="B4" s="31" t="s">
        <v>15</v>
      </c>
      <c r="C4" s="33" t="s">
        <v>22</v>
      </c>
      <c r="D4" s="33" t="s">
        <v>42</v>
      </c>
      <c r="E4" s="31" t="s">
        <v>8</v>
      </c>
    </row>
    <row r="5" spans="1:5" x14ac:dyDescent="0.45">
      <c r="A5" s="67" t="s">
        <v>43</v>
      </c>
      <c r="B5" s="71"/>
      <c r="C5" s="128"/>
      <c r="D5" s="73">
        <f>+Mat_Supp!$D$7</f>
        <v>0</v>
      </c>
      <c r="E5" s="72">
        <f t="shared" ref="E5:E10" si="0">(B5*C5)*D5</f>
        <v>0</v>
      </c>
    </row>
    <row r="6" spans="1:5" x14ac:dyDescent="0.45">
      <c r="A6" s="67" t="s">
        <v>44</v>
      </c>
      <c r="B6" s="71"/>
      <c r="C6" s="128"/>
      <c r="D6" s="73">
        <f>+Mat_Supp!$D$7</f>
        <v>0</v>
      </c>
      <c r="E6" s="72">
        <f t="shared" si="0"/>
        <v>0</v>
      </c>
    </row>
    <row r="7" spans="1:5" x14ac:dyDescent="0.45">
      <c r="A7" s="67" t="s">
        <v>45</v>
      </c>
      <c r="B7" s="71"/>
      <c r="C7" s="128"/>
      <c r="D7" s="73">
        <f>+Mat_Supp!$D$7</f>
        <v>0</v>
      </c>
      <c r="E7" s="72">
        <f t="shared" si="0"/>
        <v>0</v>
      </c>
    </row>
    <row r="8" spans="1:5" x14ac:dyDescent="0.45">
      <c r="A8" s="67" t="s">
        <v>46</v>
      </c>
      <c r="B8" s="71"/>
      <c r="C8" s="128"/>
      <c r="D8" s="73">
        <f>+Mat_Supp!$D$7</f>
        <v>0</v>
      </c>
      <c r="E8" s="72">
        <f t="shared" si="0"/>
        <v>0</v>
      </c>
    </row>
    <row r="9" spans="1:5" x14ac:dyDescent="0.45">
      <c r="A9" s="67" t="s">
        <v>47</v>
      </c>
      <c r="B9" s="71"/>
      <c r="C9" s="128"/>
      <c r="D9" s="73">
        <f>+Mat_Supp!$D$7</f>
        <v>0</v>
      </c>
      <c r="E9" s="72">
        <f t="shared" si="0"/>
        <v>0</v>
      </c>
    </row>
    <row r="10" spans="1:5" x14ac:dyDescent="0.45">
      <c r="A10" s="67" t="s">
        <v>48</v>
      </c>
      <c r="B10" s="71"/>
      <c r="C10" s="129"/>
      <c r="D10" s="73">
        <f>+Mat_Supp!$D$7</f>
        <v>0</v>
      </c>
      <c r="E10" s="72">
        <f t="shared" si="0"/>
        <v>0</v>
      </c>
    </row>
    <row r="11" spans="1:5" x14ac:dyDescent="0.45">
      <c r="A11" s="2"/>
      <c r="B11" s="71"/>
      <c r="C11" s="129"/>
      <c r="D11" s="73">
        <f>+Mat_Supp!$D$7</f>
        <v>0</v>
      </c>
      <c r="E11" s="72">
        <f t="shared" ref="E11:E22" si="1">(B11*C11)*D11</f>
        <v>0</v>
      </c>
    </row>
    <row r="12" spans="1:5" x14ac:dyDescent="0.45">
      <c r="A12" s="2"/>
      <c r="B12" s="71"/>
      <c r="C12" s="129"/>
      <c r="D12" s="73">
        <f>+Mat_Supp!$D$7</f>
        <v>0</v>
      </c>
      <c r="E12" s="72">
        <f t="shared" si="1"/>
        <v>0</v>
      </c>
    </row>
    <row r="13" spans="1:5" x14ac:dyDescent="0.45">
      <c r="A13" s="2"/>
      <c r="B13" s="71"/>
      <c r="C13" s="129"/>
      <c r="D13" s="73">
        <f>+Mat_Supp!$D$7</f>
        <v>0</v>
      </c>
      <c r="E13" s="72">
        <f t="shared" si="1"/>
        <v>0</v>
      </c>
    </row>
    <row r="14" spans="1:5" x14ac:dyDescent="0.45">
      <c r="A14" s="2"/>
      <c r="B14" s="71"/>
      <c r="C14" s="129"/>
      <c r="D14" s="73">
        <f>+Mat_Supp!$D$7</f>
        <v>0</v>
      </c>
      <c r="E14" s="72">
        <f t="shared" si="1"/>
        <v>0</v>
      </c>
    </row>
    <row r="15" spans="1:5" x14ac:dyDescent="0.45">
      <c r="A15" s="2"/>
      <c r="B15" s="71"/>
      <c r="C15" s="129"/>
      <c r="D15" s="73">
        <f>+Mat_Supp!$D$7</f>
        <v>0</v>
      </c>
      <c r="E15" s="72">
        <f t="shared" si="1"/>
        <v>0</v>
      </c>
    </row>
    <row r="16" spans="1:5" x14ac:dyDescent="0.45">
      <c r="A16" s="2"/>
      <c r="B16" s="71"/>
      <c r="C16" s="129"/>
      <c r="D16" s="73">
        <f>+Mat_Supp!$D$7</f>
        <v>0</v>
      </c>
      <c r="E16" s="72">
        <f t="shared" si="1"/>
        <v>0</v>
      </c>
    </row>
    <row r="17" spans="1:5" x14ac:dyDescent="0.45">
      <c r="A17" s="2"/>
      <c r="B17" s="71"/>
      <c r="C17" s="129"/>
      <c r="D17" s="73">
        <f>+Mat_Supp!$D$7</f>
        <v>0</v>
      </c>
      <c r="E17" s="72">
        <f t="shared" si="1"/>
        <v>0</v>
      </c>
    </row>
    <row r="18" spans="1:5" x14ac:dyDescent="0.45">
      <c r="A18" s="2"/>
      <c r="B18" s="71"/>
      <c r="C18" s="129"/>
      <c r="D18" s="73">
        <f>+Mat_Supp!$D$7</f>
        <v>0</v>
      </c>
      <c r="E18" s="72">
        <f t="shared" si="1"/>
        <v>0</v>
      </c>
    </row>
    <row r="19" spans="1:5" x14ac:dyDescent="0.45">
      <c r="A19" s="2"/>
      <c r="B19" s="71"/>
      <c r="C19" s="129"/>
      <c r="D19" s="73">
        <f>+Mat_Supp!$D$7</f>
        <v>0</v>
      </c>
      <c r="E19" s="72">
        <f t="shared" si="1"/>
        <v>0</v>
      </c>
    </row>
    <row r="20" spans="1:5" x14ac:dyDescent="0.45">
      <c r="A20" s="2"/>
      <c r="B20" s="71"/>
      <c r="C20" s="129"/>
      <c r="D20" s="73">
        <f>+Mat_Supp!$D$7</f>
        <v>0</v>
      </c>
      <c r="E20" s="72">
        <f t="shared" si="1"/>
        <v>0</v>
      </c>
    </row>
    <row r="21" spans="1:5" x14ac:dyDescent="0.45">
      <c r="A21" s="2"/>
      <c r="B21" s="71"/>
      <c r="C21" s="129"/>
      <c r="D21" s="73">
        <f>+Mat_Supp!$D$7</f>
        <v>0</v>
      </c>
      <c r="E21" s="72">
        <f t="shared" si="1"/>
        <v>0</v>
      </c>
    </row>
    <row r="22" spans="1:5" x14ac:dyDescent="0.45">
      <c r="A22" s="2"/>
      <c r="B22" s="71"/>
      <c r="C22" s="129"/>
      <c r="D22" s="73">
        <f>+Mat_Supp!$D$7</f>
        <v>0</v>
      </c>
      <c r="E22" s="72">
        <f t="shared" si="1"/>
        <v>0</v>
      </c>
    </row>
  </sheetData>
  <sortState xmlns:xlrd2="http://schemas.microsoft.com/office/spreadsheetml/2017/richdata2" ref="A5:A10">
    <sortCondition ref="A5"/>
  </sortState>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2CD7E-3D7B-49D5-9384-EC716BA931D9}">
  <sheetPr>
    <tabColor theme="5" tint="-0.249977111117893"/>
  </sheetPr>
  <dimension ref="A1:D19"/>
  <sheetViews>
    <sheetView tabSelected="1" workbookViewId="0">
      <selection activeCell="A19" sqref="A19"/>
    </sheetView>
  </sheetViews>
  <sheetFormatPr defaultRowHeight="14.25" x14ac:dyDescent="0.45"/>
  <cols>
    <col min="1" max="1" width="46.86328125" customWidth="1"/>
    <col min="2" max="2" width="25.265625" customWidth="1"/>
    <col min="3" max="3" width="27.86328125" customWidth="1"/>
    <col min="4" max="4" width="25.265625" customWidth="1"/>
    <col min="5" max="5" width="12.3984375" customWidth="1"/>
    <col min="6" max="6" width="11.59765625" customWidth="1"/>
  </cols>
  <sheetData>
    <row r="1" spans="1:4" ht="45.75" customHeight="1" x14ac:dyDescent="0.45">
      <c r="A1" s="141" t="s">
        <v>49</v>
      </c>
      <c r="B1" s="142"/>
      <c r="C1" s="142"/>
      <c r="D1" s="143"/>
    </row>
    <row r="3" spans="1:4" ht="38.25" customHeight="1" x14ac:dyDescent="0.45">
      <c r="A3" s="37" t="s">
        <v>50</v>
      </c>
    </row>
    <row r="4" spans="1:4" x14ac:dyDescent="0.45">
      <c r="A4" s="2"/>
    </row>
    <row r="7" spans="1:4" ht="28.5" x14ac:dyDescent="0.45">
      <c r="B7" s="47" t="s">
        <v>8</v>
      </c>
      <c r="C7" s="47" t="s">
        <v>51</v>
      </c>
      <c r="D7" s="47" t="s">
        <v>52</v>
      </c>
    </row>
    <row r="8" spans="1:4" x14ac:dyDescent="0.45">
      <c r="A8" s="48" t="s">
        <v>53</v>
      </c>
      <c r="B8" s="79">
        <f>'Shared Resources'!B4</f>
        <v>0</v>
      </c>
      <c r="C8" s="79" t="e">
        <f>+B8/$A$4</f>
        <v>#DIV/0!</v>
      </c>
      <c r="D8" s="74" t="e">
        <f t="shared" ref="D8:D13" si="0">+C8/$C$14</f>
        <v>#DIV/0!</v>
      </c>
    </row>
    <row r="9" spans="1:4" x14ac:dyDescent="0.45">
      <c r="A9" s="49" t="s">
        <v>54</v>
      </c>
      <c r="B9" s="23">
        <f>+'Equipment (R&amp;R)'!F5</f>
        <v>0</v>
      </c>
      <c r="C9" s="23" t="e">
        <f>+B9/$A$4</f>
        <v>#DIV/0!</v>
      </c>
      <c r="D9" s="75" t="e">
        <f t="shared" si="0"/>
        <v>#DIV/0!</v>
      </c>
    </row>
    <row r="10" spans="1:4" x14ac:dyDescent="0.45">
      <c r="A10" s="27" t="s">
        <v>55</v>
      </c>
      <c r="B10" s="80">
        <f>+Mat_Supp!E5</f>
        <v>0</v>
      </c>
      <c r="C10" s="80" t="e">
        <f>(+B10/$A$4)</f>
        <v>#DIV/0!</v>
      </c>
      <c r="D10" s="76" t="e">
        <f t="shared" si="0"/>
        <v>#DIV/0!</v>
      </c>
    </row>
    <row r="11" spans="1:4" x14ac:dyDescent="0.45">
      <c r="A11" s="107" t="s">
        <v>56</v>
      </c>
      <c r="B11" s="108">
        <f>+'Teaching Support'!G3</f>
        <v>0</v>
      </c>
      <c r="C11" s="108" t="e">
        <f>+B11/$A$4</f>
        <v>#DIV/0!</v>
      </c>
      <c r="D11" s="109" t="e">
        <f t="shared" si="0"/>
        <v>#DIV/0!</v>
      </c>
    </row>
    <row r="12" spans="1:4" x14ac:dyDescent="0.45">
      <c r="A12" s="3" t="s">
        <v>57</v>
      </c>
      <c r="B12" s="81">
        <f>+'Field Trips &amp; Activities'!E3</f>
        <v>0</v>
      </c>
      <c r="C12" s="81" t="e">
        <f>+B12/$A$4</f>
        <v>#DIV/0!</v>
      </c>
      <c r="D12" s="77" t="e">
        <f t="shared" si="0"/>
        <v>#DIV/0!</v>
      </c>
    </row>
    <row r="13" spans="1:4" x14ac:dyDescent="0.45">
      <c r="A13" s="92" t="s">
        <v>58</v>
      </c>
      <c r="B13" s="93" t="e">
        <f>+C17*A4</f>
        <v>#DIV/0!</v>
      </c>
      <c r="C13" s="94" t="e">
        <f>+C17</f>
        <v>#DIV/0!</v>
      </c>
      <c r="D13" s="95" t="e">
        <f t="shared" si="0"/>
        <v>#DIV/0!</v>
      </c>
    </row>
    <row r="14" spans="1:4" x14ac:dyDescent="0.45">
      <c r="A14" s="35" t="s">
        <v>8</v>
      </c>
      <c r="B14" s="63" t="e">
        <f>SUM(B8:B13)</f>
        <v>#DIV/0!</v>
      </c>
      <c r="C14" s="63" t="e">
        <f>SUM(C8:C13)</f>
        <v>#DIV/0!</v>
      </c>
      <c r="D14" s="78" t="e">
        <f>SUM(D8:D13)</f>
        <v>#DIV/0!</v>
      </c>
    </row>
    <row r="15" spans="1:4" x14ac:dyDescent="0.45">
      <c r="A15" s="60"/>
      <c r="B15" s="61"/>
      <c r="C15" s="62"/>
    </row>
    <row r="16" spans="1:4" ht="28.5" x14ac:dyDescent="0.45">
      <c r="A16" s="36" t="s">
        <v>59</v>
      </c>
      <c r="B16" s="37" t="s">
        <v>60</v>
      </c>
      <c r="C16" s="37" t="s">
        <v>61</v>
      </c>
    </row>
    <row r="17" spans="1:3" x14ac:dyDescent="0.45">
      <c r="A17" s="82" t="e">
        <f>SUM(B8:B12)/A4</f>
        <v>#DIV/0!</v>
      </c>
      <c r="B17" s="82" t="e">
        <f>ROUNDUP(A17,0)</f>
        <v>#DIV/0!</v>
      </c>
      <c r="C17" s="83" t="e">
        <f>+B17-A17</f>
        <v>#DIV/0!</v>
      </c>
    </row>
    <row r="19" spans="1:3" x14ac:dyDescent="0.45">
      <c r="A19" s="5"/>
    </row>
  </sheetData>
  <mergeCells count="1">
    <mergeCell ref="A1:D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6BB2-3B2F-4C49-9A25-ADB802E05DFE}">
  <sheetPr>
    <tabColor theme="9" tint="-0.249977111117893"/>
  </sheetPr>
  <dimension ref="A1:Q31"/>
  <sheetViews>
    <sheetView workbookViewId="0">
      <selection activeCell="F6" sqref="F6"/>
    </sheetView>
  </sheetViews>
  <sheetFormatPr defaultRowHeight="14.25" x14ac:dyDescent="0.45"/>
  <cols>
    <col min="1" max="1" width="33.86328125" customWidth="1"/>
    <col min="2" max="2" width="13.59765625" customWidth="1"/>
    <col min="3" max="3" width="19.3984375" customWidth="1"/>
    <col min="4" max="4" width="17.73046875" customWidth="1"/>
    <col min="5" max="5" width="20.3984375" customWidth="1"/>
    <col min="6" max="6" width="20.73046875" customWidth="1"/>
    <col min="7" max="7" width="17.86328125" customWidth="1"/>
    <col min="8" max="8" width="12.59765625" customWidth="1"/>
    <col min="9" max="9" width="16" customWidth="1"/>
    <col min="10" max="10" width="13.1328125" customWidth="1"/>
    <col min="11" max="11" width="14.265625" customWidth="1"/>
    <col min="12" max="12" width="14.86328125" customWidth="1"/>
    <col min="13" max="13" width="15.86328125" customWidth="1"/>
    <col min="14" max="14" width="14.265625" customWidth="1"/>
    <col min="15" max="15" width="16" customWidth="1"/>
    <col min="16" max="16" width="14.59765625" customWidth="1"/>
    <col min="17" max="17" width="15.59765625" customWidth="1"/>
  </cols>
  <sheetData>
    <row r="1" spans="1:15" ht="75.75" customHeight="1" x14ac:dyDescent="0.45">
      <c r="A1" s="172" t="s">
        <v>62</v>
      </c>
      <c r="B1" s="173"/>
      <c r="C1" s="173"/>
      <c r="D1" s="173"/>
      <c r="E1" s="173"/>
      <c r="F1" s="173"/>
      <c r="G1" s="174"/>
      <c r="H1" s="24"/>
      <c r="I1" s="24"/>
      <c r="J1" s="24"/>
      <c r="K1" s="24"/>
      <c r="L1" s="24"/>
      <c r="M1" s="24"/>
    </row>
    <row r="2" spans="1:15" ht="15" customHeight="1" x14ac:dyDescent="0.45">
      <c r="A2" s="21"/>
      <c r="B2" s="21"/>
      <c r="C2" s="21"/>
      <c r="D2" s="21"/>
      <c r="E2" s="21"/>
      <c r="F2" s="21"/>
      <c r="G2" s="21"/>
      <c r="H2" s="21"/>
      <c r="I2" s="21"/>
      <c r="J2" s="24"/>
      <c r="K2" s="24"/>
      <c r="L2" s="24"/>
      <c r="M2" s="24"/>
    </row>
    <row r="3" spans="1:15" ht="33.75" customHeight="1" x14ac:dyDescent="0.45">
      <c r="A3" s="175" t="s">
        <v>63</v>
      </c>
      <c r="B3" s="175"/>
      <c r="C3" s="175"/>
      <c r="D3" s="175"/>
      <c r="E3" s="175"/>
      <c r="F3" s="175"/>
      <c r="G3" s="175"/>
      <c r="H3" s="21"/>
      <c r="I3" s="21"/>
      <c r="J3" s="24"/>
      <c r="K3" s="24"/>
      <c r="L3" s="24"/>
      <c r="M3" s="24"/>
    </row>
    <row r="4" spans="1:15" ht="15" customHeight="1" x14ac:dyDescent="0.45">
      <c r="A4" s="21"/>
      <c r="B4" s="21"/>
      <c r="C4" s="21"/>
      <c r="D4" s="21"/>
      <c r="E4" s="21"/>
      <c r="F4" s="21"/>
      <c r="G4" s="21"/>
      <c r="H4" s="21"/>
      <c r="I4" s="24"/>
      <c r="J4" s="24"/>
      <c r="K4" s="24"/>
      <c r="L4" s="24"/>
      <c r="M4" s="24"/>
    </row>
    <row r="5" spans="1:15" ht="15" customHeight="1" x14ac:dyDescent="0.45">
      <c r="A5" s="21"/>
      <c r="B5" s="21"/>
      <c r="C5" s="21"/>
      <c r="D5" s="21"/>
      <c r="E5" s="169" t="s">
        <v>64</v>
      </c>
      <c r="F5" s="170"/>
      <c r="G5" s="171"/>
      <c r="H5" s="21"/>
      <c r="I5" s="24"/>
      <c r="J5" s="24"/>
      <c r="K5" s="24"/>
      <c r="L5" s="24"/>
      <c r="M5" s="24"/>
    </row>
    <row r="6" spans="1:15" ht="39" customHeight="1" x14ac:dyDescent="0.45">
      <c r="A6" s="45" t="s">
        <v>65</v>
      </c>
      <c r="B6" s="46" t="s">
        <v>66</v>
      </c>
      <c r="C6" s="46" t="s">
        <v>67</v>
      </c>
      <c r="D6" s="46" t="s">
        <v>68</v>
      </c>
      <c r="E6" s="46" t="s">
        <v>69</v>
      </c>
      <c r="F6" s="46" t="s">
        <v>70</v>
      </c>
      <c r="G6" s="46" t="s">
        <v>71</v>
      </c>
      <c r="I6" s="24"/>
      <c r="J6" s="24"/>
      <c r="K6" s="24"/>
      <c r="L6" s="24"/>
      <c r="M6" s="24"/>
    </row>
    <row r="7" spans="1:15" ht="15" customHeight="1" x14ac:dyDescent="0.45">
      <c r="A7" s="55"/>
      <c r="B7" s="56"/>
      <c r="C7" s="85" t="e">
        <f>+'Total Cost Per Student'!B17</f>
        <v>#DIV/0!</v>
      </c>
      <c r="D7" s="66">
        <f>'Total Cost Per Student'!A4</f>
        <v>0</v>
      </c>
      <c r="E7" s="86" t="e">
        <f>+D11*D7</f>
        <v>#DIV/0!</v>
      </c>
      <c r="F7" s="85" t="e">
        <f>+D7*D12</f>
        <v>#DIV/0!</v>
      </c>
      <c r="G7" s="85" t="e">
        <f>SUM(D13:D17)*D7</f>
        <v>#DIV/0!</v>
      </c>
      <c r="I7" s="24"/>
      <c r="J7" s="24"/>
      <c r="K7" s="24"/>
      <c r="L7" s="24"/>
      <c r="M7" s="24"/>
    </row>
    <row r="8" spans="1:15" ht="15" customHeight="1" x14ac:dyDescent="0.45">
      <c r="A8" s="21"/>
      <c r="B8" s="21"/>
      <c r="C8" s="21"/>
      <c r="D8" s="21"/>
      <c r="E8" s="21"/>
      <c r="F8" s="21"/>
      <c r="G8" s="21"/>
      <c r="H8" s="21"/>
      <c r="I8" s="24"/>
      <c r="J8" s="24"/>
      <c r="K8" s="24"/>
      <c r="L8" s="24"/>
      <c r="M8" s="24"/>
    </row>
    <row r="9" spans="1:15" ht="15" customHeight="1" x14ac:dyDescent="0.45">
      <c r="A9" s="21"/>
      <c r="B9" s="21"/>
      <c r="C9" s="21"/>
      <c r="D9" s="21"/>
      <c r="E9" s="21"/>
      <c r="F9" s="21"/>
      <c r="G9" s="21"/>
      <c r="H9" s="21"/>
      <c r="I9" s="24"/>
      <c r="J9" s="24"/>
      <c r="K9" s="24"/>
      <c r="L9" s="24"/>
      <c r="M9" s="24"/>
    </row>
    <row r="10" spans="1:15" ht="28.5" x14ac:dyDescent="0.45">
      <c r="A10" s="44" t="s">
        <v>72</v>
      </c>
      <c r="B10" s="46" t="s">
        <v>73</v>
      </c>
      <c r="C10" s="46" t="s">
        <v>74</v>
      </c>
      <c r="D10" s="46" t="s">
        <v>75</v>
      </c>
      <c r="E10" s="50"/>
      <c r="F10" s="50"/>
      <c r="J10" s="10"/>
      <c r="K10" s="6"/>
      <c r="L10" s="7"/>
      <c r="M10" s="7"/>
      <c r="N10" s="7"/>
      <c r="O10" s="7"/>
    </row>
    <row r="11" spans="1:15" ht="15.4" x14ac:dyDescent="0.45">
      <c r="A11" s="91" t="str">
        <f>CONCATENATE("CsFee ",A7)</f>
        <v xml:space="preserve">CsFee </v>
      </c>
      <c r="B11" s="64"/>
      <c r="C11" s="65" t="e">
        <f>+D11/C7</f>
        <v>#DIV/0!</v>
      </c>
      <c r="D11" s="84" t="e">
        <f>+'Total Cost Per Student'!C10+'Total Cost Per Student'!C11+'Total Cost Per Student'!C12+'Total Cost Per Student'!C13</f>
        <v>#DIV/0!</v>
      </c>
      <c r="E11" s="6"/>
      <c r="F11" s="6"/>
      <c r="G11" s="6"/>
      <c r="H11" s="6"/>
      <c r="I11" s="6"/>
      <c r="J11" s="6"/>
      <c r="K11" s="6"/>
      <c r="L11" s="7"/>
      <c r="M11" s="7"/>
      <c r="N11" s="7"/>
      <c r="O11" s="7"/>
    </row>
    <row r="12" spans="1:15" ht="15.4" x14ac:dyDescent="0.45">
      <c r="A12" s="91" t="str">
        <f>CONCATENATE("CsR&amp;R ",A7)</f>
        <v xml:space="preserve">CsR&amp;R </v>
      </c>
      <c r="B12" s="64"/>
      <c r="C12" s="65" t="e">
        <f>+D12/C7</f>
        <v>#DIV/0!</v>
      </c>
      <c r="D12" s="84" t="e">
        <f>+'Total Cost Per Student'!C9</f>
        <v>#DIV/0!</v>
      </c>
      <c r="E12" s="6"/>
      <c r="F12" s="6"/>
      <c r="G12" s="6"/>
      <c r="H12" s="6"/>
      <c r="I12" s="6"/>
      <c r="J12" s="6"/>
      <c r="K12" s="6"/>
      <c r="L12" s="7"/>
      <c r="M12" s="7"/>
      <c r="N12" s="7"/>
      <c r="O12" s="7"/>
    </row>
    <row r="13" spans="1:15" ht="15.4" x14ac:dyDescent="0.45">
      <c r="A13" s="91">
        <f>+'Shared Resources'!$A$6</f>
        <v>0</v>
      </c>
      <c r="B13" s="64"/>
      <c r="C13" s="65" t="e">
        <f>+'Total Cost Per Student'!$D$8*'Shared Resources'!$C$6</f>
        <v>#DIV/0!</v>
      </c>
      <c r="D13" s="84" t="e">
        <f>+'Total Cost Per Student'!$C$8*'Shared Resources'!$C$6</f>
        <v>#DIV/0!</v>
      </c>
      <c r="E13" s="6"/>
      <c r="F13" s="6"/>
      <c r="G13" s="6"/>
      <c r="H13" s="6"/>
      <c r="I13" s="6"/>
      <c r="J13" s="6"/>
      <c r="K13" s="6"/>
      <c r="L13" s="7"/>
      <c r="M13" s="7"/>
      <c r="N13" s="7"/>
      <c r="O13" s="7"/>
    </row>
    <row r="14" spans="1:15" ht="15.4" x14ac:dyDescent="0.45">
      <c r="A14" s="91">
        <f>+'Shared Resources'!$A$7</f>
        <v>0</v>
      </c>
      <c r="B14" s="64"/>
      <c r="C14" s="65" t="e">
        <f>+'Total Cost Per Student'!$D$8*'Shared Resources'!$C$7</f>
        <v>#DIV/0!</v>
      </c>
      <c r="D14" s="84" t="e">
        <f>+'Total Cost Per Student'!$C$8*'Shared Resources'!$C$7</f>
        <v>#DIV/0!</v>
      </c>
      <c r="E14" s="6"/>
      <c r="F14" s="6"/>
      <c r="G14" s="6"/>
      <c r="H14" s="6"/>
      <c r="I14" s="6"/>
      <c r="J14" s="6"/>
      <c r="K14" s="6"/>
      <c r="L14" s="7"/>
      <c r="M14" s="7"/>
      <c r="N14" s="7"/>
      <c r="O14" s="7"/>
    </row>
    <row r="15" spans="1:15" ht="15.4" x14ac:dyDescent="0.45">
      <c r="A15" s="91">
        <f>+'Shared Resources'!$A$8</f>
        <v>0</v>
      </c>
      <c r="B15" s="64"/>
      <c r="C15" s="65" t="e">
        <f>+'Total Cost Per Student'!$D$8*'Shared Resources'!$C$8</f>
        <v>#DIV/0!</v>
      </c>
      <c r="D15" s="84" t="e">
        <f>+'Total Cost Per Student'!$C$8*'Shared Resources'!$C$8</f>
        <v>#DIV/0!</v>
      </c>
      <c r="E15" s="6"/>
      <c r="F15" s="6"/>
      <c r="G15" s="6"/>
      <c r="H15" s="6"/>
      <c r="I15" s="6"/>
      <c r="J15" s="6"/>
      <c r="K15" s="6"/>
      <c r="L15" s="7"/>
      <c r="M15" s="7"/>
      <c r="N15" s="7"/>
      <c r="O15" s="7"/>
    </row>
    <row r="16" spans="1:15" ht="15.4" x14ac:dyDescent="0.45">
      <c r="A16" s="91">
        <f>+'Shared Resources'!$A$9</f>
        <v>0</v>
      </c>
      <c r="B16" s="64"/>
      <c r="C16" s="65" t="e">
        <f>+'Total Cost Per Student'!$D$8*'Shared Resources'!$C$9</f>
        <v>#DIV/0!</v>
      </c>
      <c r="D16" s="84" t="e">
        <f>+'Total Cost Per Student'!$C$8*'Shared Resources'!$C$9</f>
        <v>#DIV/0!</v>
      </c>
      <c r="E16" s="6"/>
      <c r="F16" s="6"/>
      <c r="G16" s="6"/>
      <c r="H16" s="6"/>
      <c r="I16" s="6"/>
      <c r="J16" s="6"/>
      <c r="K16" s="6"/>
      <c r="L16" s="7"/>
      <c r="M16" s="7"/>
      <c r="N16" s="7"/>
      <c r="O16" s="7"/>
    </row>
    <row r="17" spans="1:17" x14ac:dyDescent="0.45">
      <c r="A17" s="66">
        <f>+'Shared Resources'!$A$10</f>
        <v>0</v>
      </c>
      <c r="B17" s="64"/>
      <c r="C17" s="65" t="e">
        <f>+'Total Cost Per Student'!$D$8*'Shared Resources'!$C$10</f>
        <v>#DIV/0!</v>
      </c>
      <c r="D17" s="84" t="e">
        <f>+'Total Cost Per Student'!$C$8*'Shared Resources'!$C$10</f>
        <v>#DIV/0!</v>
      </c>
      <c r="E17" s="6"/>
      <c r="F17" s="6"/>
      <c r="G17" s="6"/>
      <c r="H17" s="6"/>
      <c r="I17" s="6"/>
      <c r="J17" s="6"/>
      <c r="K17" s="6"/>
      <c r="L17" s="7"/>
      <c r="M17" s="7"/>
      <c r="N17" s="7"/>
      <c r="O17" s="7"/>
    </row>
    <row r="18" spans="1:17" x14ac:dyDescent="0.45">
      <c r="B18" s="6"/>
      <c r="C18" s="90" t="e">
        <f>SUM(C11:C17)</f>
        <v>#DIV/0!</v>
      </c>
      <c r="D18" s="32" t="e">
        <f>SUM(D11:D17)</f>
        <v>#DIV/0!</v>
      </c>
      <c r="E18" s="6"/>
      <c r="F18" s="6"/>
      <c r="G18" s="6"/>
      <c r="H18" s="6"/>
      <c r="I18" s="6"/>
      <c r="J18" s="6"/>
      <c r="K18" s="6"/>
      <c r="L18" s="6"/>
      <c r="M18" s="6"/>
      <c r="N18" s="7"/>
      <c r="O18" s="7"/>
      <c r="P18" s="7"/>
      <c r="Q18" s="7"/>
    </row>
    <row r="19" spans="1:17" x14ac:dyDescent="0.45">
      <c r="A19" s="30"/>
      <c r="B19" s="6"/>
      <c r="C19" s="6"/>
      <c r="D19" s="6"/>
      <c r="E19" s="6"/>
      <c r="F19" s="6"/>
      <c r="G19" s="6"/>
      <c r="H19" s="6"/>
      <c r="I19" s="6"/>
      <c r="J19" s="6"/>
      <c r="K19" s="6"/>
      <c r="L19" s="6"/>
      <c r="M19" s="6"/>
      <c r="N19" s="7"/>
      <c r="O19" s="7"/>
      <c r="P19" s="7"/>
      <c r="Q19" s="7"/>
    </row>
    <row r="20" spans="1:17" x14ac:dyDescent="0.45">
      <c r="I20" s="7"/>
      <c r="J20" s="7"/>
    </row>
    <row r="21" spans="1:17" s="5" customFormat="1" x14ac:dyDescent="0.45">
      <c r="I21" s="43"/>
      <c r="J21" s="43"/>
    </row>
    <row r="22" spans="1:17" x14ac:dyDescent="0.45">
      <c r="A22" s="6"/>
      <c r="B22" s="38"/>
      <c r="C22" s="30"/>
      <c r="D22" s="39"/>
      <c r="E22" s="40"/>
      <c r="F22" s="39"/>
      <c r="G22" s="40"/>
      <c r="H22" s="38"/>
      <c r="I22" s="41"/>
      <c r="J22" s="30"/>
      <c r="K22" s="30"/>
      <c r="L22" s="42"/>
      <c r="M22" s="43"/>
      <c r="N22" s="43"/>
      <c r="O22" s="43"/>
      <c r="P22" s="30"/>
      <c r="Q22" s="30"/>
    </row>
    <row r="23" spans="1:17" x14ac:dyDescent="0.45">
      <c r="A23" s="6"/>
      <c r="B23" s="9"/>
      <c r="C23" s="6"/>
      <c r="D23" s="14"/>
      <c r="E23" s="11"/>
      <c r="F23" s="14"/>
      <c r="G23" s="11"/>
      <c r="H23" s="9"/>
      <c r="I23" s="13"/>
      <c r="J23" s="6"/>
      <c r="K23" s="6"/>
      <c r="L23" s="6"/>
      <c r="M23" s="8"/>
      <c r="N23" s="7"/>
      <c r="O23" s="7"/>
      <c r="P23" s="7"/>
    </row>
    <row r="24" spans="1:17" x14ac:dyDescent="0.45">
      <c r="A24" s="6"/>
      <c r="B24" s="9"/>
      <c r="C24" s="6"/>
      <c r="D24" s="14"/>
      <c r="E24" s="11"/>
      <c r="F24" s="14"/>
      <c r="G24" s="11"/>
      <c r="H24" s="9"/>
      <c r="I24" s="13"/>
      <c r="J24" s="6"/>
      <c r="K24" s="6"/>
      <c r="L24" s="6"/>
      <c r="M24" s="8"/>
      <c r="N24" s="7"/>
      <c r="O24" s="7"/>
      <c r="P24" s="7"/>
    </row>
    <row r="25" spans="1:17" x14ac:dyDescent="0.45">
      <c r="A25" s="6"/>
      <c r="B25" s="9"/>
      <c r="C25" s="6"/>
      <c r="D25" s="14"/>
      <c r="E25" s="11"/>
      <c r="F25" s="14"/>
      <c r="G25" s="11"/>
      <c r="H25" s="9"/>
      <c r="I25" s="13"/>
      <c r="J25" s="6"/>
      <c r="K25" s="6"/>
      <c r="L25" s="6"/>
      <c r="M25" s="8"/>
      <c r="N25" s="7"/>
      <c r="O25" s="7"/>
      <c r="P25" s="7"/>
    </row>
    <row r="26" spans="1:17" x14ac:dyDescent="0.45">
      <c r="A26" s="6"/>
      <c r="B26" s="9"/>
      <c r="C26" s="6"/>
      <c r="D26" s="14"/>
      <c r="E26" s="11"/>
      <c r="F26" s="14"/>
      <c r="G26" s="11"/>
      <c r="H26" s="9"/>
      <c r="I26" s="13"/>
      <c r="J26" s="6"/>
      <c r="K26" s="6"/>
      <c r="L26" s="6"/>
      <c r="M26" s="8"/>
      <c r="N26" s="7"/>
      <c r="O26" s="7"/>
      <c r="P26" s="7"/>
    </row>
    <row r="27" spans="1:17" x14ac:dyDescent="0.45">
      <c r="A27" s="6"/>
      <c r="B27" s="9"/>
      <c r="C27" s="6"/>
      <c r="D27" s="14"/>
      <c r="E27" s="11"/>
      <c r="F27" s="14"/>
      <c r="G27" s="11"/>
      <c r="H27" s="9"/>
      <c r="I27" s="13"/>
      <c r="J27" s="6"/>
      <c r="K27" s="6"/>
      <c r="L27" s="6"/>
      <c r="M27" s="8"/>
      <c r="N27" s="7"/>
      <c r="O27" s="7"/>
      <c r="P27" s="7"/>
    </row>
    <row r="28" spans="1:17" x14ac:dyDescent="0.45">
      <c r="A28" s="6"/>
      <c r="B28" s="9"/>
      <c r="C28" s="6"/>
      <c r="D28" s="14"/>
      <c r="E28" s="11"/>
      <c r="F28" s="14"/>
      <c r="G28" s="11"/>
      <c r="H28" s="9"/>
      <c r="I28" s="13"/>
      <c r="J28" s="6"/>
      <c r="K28" s="6"/>
      <c r="L28" s="6"/>
      <c r="M28" s="8"/>
      <c r="N28" s="7"/>
      <c r="O28" s="7"/>
      <c r="P28" s="7"/>
    </row>
    <row r="29" spans="1:17" x14ac:dyDescent="0.45">
      <c r="A29" s="6"/>
      <c r="B29" s="9"/>
      <c r="C29" s="6"/>
      <c r="D29" s="14"/>
      <c r="E29" s="11"/>
      <c r="F29" s="14"/>
      <c r="G29" s="11"/>
      <c r="H29" s="9"/>
      <c r="I29" s="13"/>
      <c r="J29" s="6"/>
      <c r="K29" s="6"/>
      <c r="L29" s="6"/>
      <c r="M29" s="8"/>
      <c r="N29" s="7"/>
      <c r="O29" s="7"/>
      <c r="P29" s="7"/>
    </row>
    <row r="30" spans="1:17" x14ac:dyDescent="0.45">
      <c r="A30" s="6"/>
      <c r="B30" s="9"/>
      <c r="C30" s="6"/>
      <c r="D30" s="14"/>
      <c r="E30" s="11"/>
      <c r="F30" s="14"/>
      <c r="G30" s="11"/>
      <c r="H30" s="9"/>
      <c r="I30" s="13"/>
      <c r="J30" s="6"/>
      <c r="K30" s="6"/>
      <c r="L30" s="6"/>
      <c r="M30" s="6"/>
      <c r="N30" s="7"/>
      <c r="O30" s="7"/>
      <c r="P30" s="7"/>
    </row>
    <row r="31" spans="1:17" x14ac:dyDescent="0.45">
      <c r="A31" s="6"/>
      <c r="B31" s="9"/>
      <c r="C31" s="6"/>
      <c r="D31" s="15"/>
      <c r="E31" s="12"/>
      <c r="F31" s="15"/>
      <c r="G31" s="12"/>
      <c r="H31" s="9"/>
      <c r="I31" s="6"/>
      <c r="J31" s="6"/>
      <c r="K31" s="6"/>
      <c r="L31" s="6"/>
      <c r="M31" s="7"/>
      <c r="N31" s="7"/>
      <c r="O31" s="7"/>
      <c r="P31" s="7"/>
    </row>
  </sheetData>
  <sortState xmlns:xlrd2="http://schemas.microsoft.com/office/spreadsheetml/2017/richdata2" ref="A11:A13">
    <sortCondition ref="A11"/>
  </sortState>
  <mergeCells count="3">
    <mergeCell ref="E5:G5"/>
    <mergeCell ref="A1:G1"/>
    <mergeCell ref="A3:G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Course Fee Budget Instructions </vt:lpstr>
      <vt:lpstr>Shared Resources</vt:lpstr>
      <vt:lpstr>Equipment (R&amp;R)</vt:lpstr>
      <vt:lpstr>Mat_Supp</vt:lpstr>
      <vt:lpstr>Teaching Support</vt:lpstr>
      <vt:lpstr>Field Trips &amp; Activities</vt:lpstr>
      <vt:lpstr>Total Cost Per Student</vt:lpstr>
      <vt:lpstr>Course Fee Distribution</vt:lpstr>
    </vt:vector>
  </TitlesOfParts>
  <Manager/>
  <Company>Utah State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Anyone</dc:creator>
  <cp:keywords/>
  <dc:description/>
  <cp:lastModifiedBy>Ivy Thompson</cp:lastModifiedBy>
  <cp:revision/>
  <dcterms:created xsi:type="dcterms:W3CDTF">2021-12-17T23:13:48Z</dcterms:created>
  <dcterms:modified xsi:type="dcterms:W3CDTF">2026-06-24T17:14:52Z</dcterms:modified>
  <cp:category/>
  <cp:contentStatus/>
</cp:coreProperties>
</file>